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 activeTab="1"/>
  </bookViews>
  <sheets>
    <sheet name="X" sheetId="11" r:id="rId1"/>
    <sheet name="M" sheetId="19" r:id="rId2"/>
    <sheet name="BC" sheetId="17" r:id="rId3"/>
    <sheet name="XAgro" sheetId="13" r:id="rId4"/>
    <sheet name="MAgro" sheetId="20" r:id="rId5"/>
    <sheet name="BCAgro" sheetId="16" r:id="rId6"/>
  </sheets>
  <definedNames>
    <definedName name="_xlnm._FilterDatabase" localSheetId="0" hidden="1">X!$A$3:$U$13</definedName>
    <definedName name="_xlnm._FilterDatabase" localSheetId="3" hidden="1">XAgro!$A$3:$U$13</definedName>
  </definedNames>
  <calcPr calcId="125725"/>
</workbook>
</file>

<file path=xl/calcChain.xml><?xml version="1.0" encoding="utf-8"?>
<calcChain xmlns="http://schemas.openxmlformats.org/spreadsheetml/2006/main">
  <c r="U26" i="20"/>
  <c r="T26"/>
  <c r="S26"/>
  <c r="R26"/>
  <c r="Q26"/>
  <c r="P26"/>
  <c r="N26"/>
  <c r="M26"/>
  <c r="L26"/>
  <c r="K26"/>
  <c r="J26"/>
  <c r="I26"/>
  <c r="H26"/>
  <c r="G26"/>
  <c r="F26"/>
  <c r="E26"/>
  <c r="D26"/>
  <c r="C26"/>
  <c r="V25"/>
  <c r="O25"/>
  <c r="V23"/>
  <c r="U21"/>
  <c r="T21"/>
  <c r="S21"/>
  <c r="R21"/>
  <c r="Q21"/>
  <c r="P21"/>
  <c r="N21"/>
  <c r="M21"/>
  <c r="L21"/>
  <c r="K21"/>
  <c r="J21"/>
  <c r="I21"/>
  <c r="H21"/>
  <c r="G21"/>
  <c r="F21"/>
  <c r="E21"/>
  <c r="D21"/>
  <c r="C21"/>
  <c r="V20"/>
  <c r="V21" s="1"/>
  <c r="O20"/>
  <c r="O21" s="1"/>
  <c r="U18"/>
  <c r="T18"/>
  <c r="S18"/>
  <c r="R18"/>
  <c r="Q18"/>
  <c r="P18"/>
  <c r="N18"/>
  <c r="M18"/>
  <c r="L18"/>
  <c r="K18"/>
  <c r="J18"/>
  <c r="I18"/>
  <c r="H18"/>
  <c r="G18"/>
  <c r="F18"/>
  <c r="E18"/>
  <c r="D18"/>
  <c r="C18"/>
  <c r="V17"/>
  <c r="V18" s="1"/>
  <c r="O17"/>
  <c r="O26" s="1"/>
  <c r="U14"/>
  <c r="U15" s="1"/>
  <c r="T14"/>
  <c r="T15" s="1"/>
  <c r="S14"/>
  <c r="S15" s="1"/>
  <c r="R14"/>
  <c r="R15" s="1"/>
  <c r="Q14"/>
  <c r="Q15" s="1"/>
  <c r="P14"/>
  <c r="P15" s="1"/>
  <c r="N14"/>
  <c r="N15" s="1"/>
  <c r="M14"/>
  <c r="M15" s="1"/>
  <c r="L14"/>
  <c r="L15" s="1"/>
  <c r="K14"/>
  <c r="K15" s="1"/>
  <c r="J14"/>
  <c r="J15" s="1"/>
  <c r="I14"/>
  <c r="I15" s="1"/>
  <c r="H14"/>
  <c r="H15" s="1"/>
  <c r="G14"/>
  <c r="G15" s="1"/>
  <c r="F14"/>
  <c r="F15" s="1"/>
  <c r="E14"/>
  <c r="E15" s="1"/>
  <c r="D14"/>
  <c r="D15" s="1"/>
  <c r="C14"/>
  <c r="C15" s="1"/>
  <c r="V13"/>
  <c r="O13"/>
  <c r="V12"/>
  <c r="O12"/>
  <c r="V11"/>
  <c r="O11"/>
  <c r="V10"/>
  <c r="O10"/>
  <c r="V9"/>
  <c r="O9"/>
  <c r="V8"/>
  <c r="O8"/>
  <c r="V7"/>
  <c r="O7"/>
  <c r="V6"/>
  <c r="O6"/>
  <c r="V5"/>
  <c r="O5"/>
  <c r="V4"/>
  <c r="V14" s="1"/>
  <c r="V15" s="1"/>
  <c r="O4"/>
  <c r="O14" s="1"/>
  <c r="O15" s="1"/>
  <c r="V20" i="19"/>
  <c r="U18"/>
  <c r="T18"/>
  <c r="S18"/>
  <c r="R18"/>
  <c r="Q18"/>
  <c r="P18"/>
  <c r="N18"/>
  <c r="M18"/>
  <c r="L18"/>
  <c r="K18"/>
  <c r="J18"/>
  <c r="I18"/>
  <c r="H18"/>
  <c r="G18"/>
  <c r="F18"/>
  <c r="E18"/>
  <c r="D18"/>
  <c r="C18"/>
  <c r="V17"/>
  <c r="V18" s="1"/>
  <c r="O17"/>
  <c r="O18" s="1"/>
  <c r="U14"/>
  <c r="U15" s="1"/>
  <c r="T14"/>
  <c r="T15" s="1"/>
  <c r="S14"/>
  <c r="S15" s="1"/>
  <c r="R14"/>
  <c r="R15" s="1"/>
  <c r="Q14"/>
  <c r="Q15" s="1"/>
  <c r="P14"/>
  <c r="P15" s="1"/>
  <c r="N14"/>
  <c r="N15" s="1"/>
  <c r="M14"/>
  <c r="M15" s="1"/>
  <c r="L14"/>
  <c r="L15" s="1"/>
  <c r="K14"/>
  <c r="K15" s="1"/>
  <c r="J14"/>
  <c r="J15" s="1"/>
  <c r="I14"/>
  <c r="I15" s="1"/>
  <c r="H14"/>
  <c r="H15" s="1"/>
  <c r="G14"/>
  <c r="G15" s="1"/>
  <c r="F14"/>
  <c r="F15" s="1"/>
  <c r="E14"/>
  <c r="E15" s="1"/>
  <c r="D14"/>
  <c r="D15" s="1"/>
  <c r="C14"/>
  <c r="C15" s="1"/>
  <c r="V13"/>
  <c r="O13"/>
  <c r="V12"/>
  <c r="O12"/>
  <c r="V11"/>
  <c r="O11"/>
  <c r="V10"/>
  <c r="O10"/>
  <c r="V9"/>
  <c r="O9"/>
  <c r="V8"/>
  <c r="O8"/>
  <c r="V7"/>
  <c r="O7"/>
  <c r="V6"/>
  <c r="O6"/>
  <c r="V5"/>
  <c r="O5"/>
  <c r="V4"/>
  <c r="V14" s="1"/>
  <c r="V15" s="1"/>
  <c r="O4"/>
  <c r="O14" s="1"/>
  <c r="O15" s="1"/>
  <c r="U5" i="17"/>
  <c r="N5"/>
  <c r="O18" i="20" l="1"/>
  <c r="V26"/>
</calcChain>
</file>

<file path=xl/sharedStrings.xml><?xml version="1.0" encoding="utf-8"?>
<sst xmlns="http://schemas.openxmlformats.org/spreadsheetml/2006/main" count="237" uniqueCount="100">
  <si>
    <t>Aceite de palma en bruto.</t>
  </si>
  <si>
    <t>Rosas frescas, cortadas para ramos o adornos.</t>
  </si>
  <si>
    <t>Los demás cafés sin tostar, sin descafeinar.</t>
  </si>
  <si>
    <t>Aceites de palmiste en bruto y sus fracciones.</t>
  </si>
  <si>
    <t>Nuez y almendra de palma, para siembra.</t>
  </si>
  <si>
    <t>Alstroemerias frescas, cortadas para ramos o adornos.</t>
  </si>
  <si>
    <t>Las demás semillas forrajeras, excepto las de remolacha.</t>
  </si>
  <si>
    <t>Los demás complementos alimenticios.</t>
  </si>
  <si>
    <t>Margarina, excepto la margarina líquida.</t>
  </si>
  <si>
    <t>Hullas térmicas.</t>
  </si>
  <si>
    <t>Policloruro de vinilo,  sin mezclar con otras sustancias: tipo suspension</t>
  </si>
  <si>
    <t>Desperdicios y desechos, de cobre, con contenido en peso igual o superior a 94% de cobre.</t>
  </si>
  <si>
    <t>Las demás hullas bituminosas.</t>
  </si>
  <si>
    <t>Coques y semicoques de hulla, incluso aglomerados.</t>
  </si>
  <si>
    <t xml:space="preserve">Carburorreactores tipo gasolina,para reactores y turbinas, excepto desechos de aceites y que contengan biodiésel </t>
  </si>
  <si>
    <t>Productos laminados planos de hierro o de acero sin alear, revestidos de oxidos de cromo o de cromo y oxidos de cromo, de anchura superior o igual a 600 mm.</t>
  </si>
  <si>
    <t>6-Hexanolactama (epsilon-caprolactama).</t>
  </si>
  <si>
    <t>Copolímeros de propileno.</t>
  </si>
  <si>
    <t>Los demás fungicidas.</t>
  </si>
  <si>
    <t>Dólares FOB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</si>
  <si>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</si>
  <si>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</si>
  <si>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</si>
  <si>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</si>
  <si>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</si>
  <si>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</si>
  <si>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</si>
  <si>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</si>
  <si>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</si>
  <si>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</si>
  <si>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</si>
  <si>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</si>
  <si>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</si>
  <si>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</si>
  <si>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Total Año(Junio)</t>
  </si>
  <si>
    <t>Principales productos exportados a Mercosur 2011-2012 (Junio)</t>
  </si>
  <si>
    <t>Principales productos agropecuarios exportados a Mercosur 2011-2012 (Junio)</t>
  </si>
  <si>
    <t>0603110000</t>
  </si>
  <si>
    <t>0901119000</t>
  </si>
  <si>
    <t>0603193000</t>
  </si>
  <si>
    <r>
      <t xml:space="preserve">1207991000 </t>
    </r>
    <r>
      <rPr>
        <b/>
        <sz val="10"/>
        <color rgb="FFFF0000"/>
        <rFont val="Arial Narrow"/>
        <family val="2"/>
      </rPr>
      <t>1/</t>
    </r>
  </si>
  <si>
    <r>
      <rPr>
        <b/>
        <sz val="10"/>
        <color rgb="FFFF0000"/>
        <rFont val="Arial Narrow"/>
        <family val="2"/>
      </rPr>
      <t xml:space="preserve">1/ </t>
    </r>
    <r>
      <rPr>
        <sz val="10"/>
        <color theme="1"/>
        <rFont val="Arial Narrow"/>
        <family val="2"/>
      </rPr>
      <t>Para el año 2011 dichas exportaciones se registraron por las posiciones 1207991900 Las demás semillas para siembra</t>
    </r>
  </si>
  <si>
    <t>Las demás semillas y frutos oleaginosos incluso quebrantados, para siembra.</t>
  </si>
  <si>
    <t>Participación % sobre el total de exportaciones colombianas</t>
  </si>
  <si>
    <t>Total exportaciones colombianas</t>
  </si>
  <si>
    <r>
      <t xml:space="preserve">2710129200 </t>
    </r>
    <r>
      <rPr>
        <b/>
        <sz val="10"/>
        <color rgb="FFFF0000"/>
        <rFont val="Arial Narrow"/>
        <family val="2"/>
      </rPr>
      <t>1/</t>
    </r>
  </si>
  <si>
    <r>
      <rPr>
        <b/>
        <sz val="10"/>
        <color rgb="FFFF0000"/>
        <rFont val="Arial Narrow"/>
        <family val="2"/>
      </rPr>
      <t xml:space="preserve">1/ </t>
    </r>
    <r>
      <rPr>
        <sz val="10"/>
        <color theme="1"/>
        <rFont val="Arial Narrow"/>
        <family val="2"/>
      </rPr>
      <t>Para el año 2011 dichas exportaciones se registraron por las posiciones 2710119200 Carburorreactores tipo gasolina, para reactores y turbinas</t>
    </r>
  </si>
  <si>
    <t>Exportaciones agropecuarias colombianas</t>
  </si>
  <si>
    <t>Exportaciones principales productos agropecuarios a Mercosur</t>
  </si>
  <si>
    <t>Participación % sobre el total de exportaciones agropecuarias a Mercosur</t>
  </si>
  <si>
    <t>Exportaciones agropecuarias a Mercosur</t>
  </si>
  <si>
    <t>Participación % sobre el total de exportaciones a Mercosur</t>
  </si>
  <si>
    <t>Total exportaciones a Mercosur</t>
  </si>
  <si>
    <t>Participación % de exportaciones agropecuarias de Mercosur sobre el total de exportaciones agropecuarias colombianas</t>
  </si>
  <si>
    <t>Exportaciones principales productos a Mercosur</t>
  </si>
  <si>
    <t>Nandina 2012</t>
  </si>
  <si>
    <t>Fuente DANE. Cálculos SAC-VPT</t>
  </si>
  <si>
    <t>Dólares</t>
  </si>
  <si>
    <t>Con Mercosur</t>
  </si>
  <si>
    <t>Balanza comercial agropecuaria colombiana mensual 2011/2012(Junio)</t>
  </si>
  <si>
    <t>Total año</t>
  </si>
  <si>
    <t>Total año (Junio)</t>
  </si>
  <si>
    <t>Balanza comercial colombiana mensual 2011/2012(Junio)</t>
  </si>
  <si>
    <t>Con el mundo</t>
  </si>
  <si>
    <t>Principales productos importados de Mercosur 2011-2012 (Junio)</t>
  </si>
  <si>
    <t>Dólares CIF</t>
  </si>
  <si>
    <t>Maíz duro (Zea mays convar vulgaris o zea mays var indurata), amarillo.</t>
  </si>
  <si>
    <t>Tortas y demás residuos sólidos de la extracción del aceite de soja (soya), incluso molidos o en "pellets".</t>
  </si>
  <si>
    <r>
      <t xml:space="preserve">1007900000 </t>
    </r>
    <r>
      <rPr>
        <b/>
        <sz val="10"/>
        <color rgb="FFFF0000"/>
        <rFont val="Arial Narrow"/>
        <family val="2"/>
      </rPr>
      <t>1/</t>
    </r>
  </si>
  <si>
    <t>Los demás sorgos de grano (granífero).</t>
  </si>
  <si>
    <t>Fundición en bruto sin alear con un contenido de fósforo inferior o igual a 0.5 % en peso, en lingotes, bloques u otras formas primarias.</t>
  </si>
  <si>
    <t>Los demás productos laminados planos de los demás aceros aleados, de anchura superior o iguala 600 mm., simplemente laminados en caliente, enrollados.</t>
  </si>
  <si>
    <t>Aceite de soja (soya) en bruto, incluso desgomado.</t>
  </si>
  <si>
    <r>
      <t xml:space="preserve">1001991090 </t>
    </r>
    <r>
      <rPr>
        <b/>
        <sz val="10"/>
        <color rgb="FFFF0000"/>
        <rFont val="Arial Narrow"/>
        <family val="2"/>
      </rPr>
      <t>2/</t>
    </r>
  </si>
  <si>
    <t>Los demás trigos.</t>
  </si>
  <si>
    <t>Transformadores de dieléctrico líquido, de potencia superior a 10.000 kva.</t>
  </si>
  <si>
    <t>Los demás vehículos para el transporte de personas, con motor de émbolo (pistón) alternativo, de encendido por chispa, de cilindrada superior a 1.500 cm3 pero inferior o igual a 3.000 cm3.</t>
  </si>
  <si>
    <t>Los demás vehículos automóviles para el transporte de mercancías,  con motor de émbolo (pistón), de encendido por compresión (Diesel o semi -Diesel), de peso total con carga máxima inferior o igual a 4,537 t.</t>
  </si>
  <si>
    <t>Importaciones principales productos de Mercosur</t>
  </si>
  <si>
    <t>Participación % sobre el total de importaciones de Mercosur</t>
  </si>
  <si>
    <t>Total importaciones de Mercosur</t>
  </si>
  <si>
    <t>Participación % sobre el total de importaciones colombianas</t>
  </si>
  <si>
    <t>Total importaciones colombianas</t>
  </si>
  <si>
    <r>
      <rPr>
        <b/>
        <sz val="10"/>
        <color rgb="FFFF0000"/>
        <rFont val="Arial Narrow"/>
        <family val="2"/>
      </rPr>
      <t xml:space="preserve">1/ </t>
    </r>
    <r>
      <rPr>
        <sz val="10"/>
        <color theme="1"/>
        <rFont val="Arial Narrow"/>
        <family val="2"/>
      </rPr>
      <t>Para el año 2011 dichas importaciones se registraron por la posición 1007009000 Los demás sorgos.</t>
    </r>
  </si>
  <si>
    <r>
      <rPr>
        <b/>
        <sz val="10"/>
        <color rgb="FFFF0000"/>
        <rFont val="Arial Narrow"/>
        <family val="2"/>
      </rPr>
      <t xml:space="preserve">2/ </t>
    </r>
    <r>
      <rPr>
        <sz val="10"/>
        <color theme="1"/>
        <rFont val="Arial Narrow"/>
        <family val="2"/>
      </rPr>
      <t>Para el año 2011 dichas importaciones se registraron por la posición 1001902090 Los demás trigos.</t>
    </r>
  </si>
  <si>
    <t>Los demás azúcares de caña o de remolacha y sacarosa químicamente pura, en estado sólido.</t>
  </si>
  <si>
    <r>
      <t xml:space="preserve">1003900010 </t>
    </r>
    <r>
      <rPr>
        <b/>
        <sz val="10"/>
        <color rgb="FFFF0000"/>
        <rFont val="Arial Narrow"/>
        <family val="2"/>
      </rPr>
      <t>3/</t>
    </r>
  </si>
  <si>
    <t>Las demás cebadas para malteado o elaboración de cerveza</t>
  </si>
  <si>
    <r>
      <t xml:space="preserve">1201900000 </t>
    </r>
    <r>
      <rPr>
        <b/>
        <sz val="10"/>
        <color rgb="FFFF0000"/>
        <rFont val="Arial Narrow"/>
        <family val="2"/>
      </rPr>
      <t>4/</t>
    </r>
  </si>
  <si>
    <t>Las demás habas (porotos, frijoles, frejoles) de soja (soya), incluso quebrantadas.</t>
  </si>
  <si>
    <t>Las demás preparaciones compuestas cuyo grado alcohólico volumétrico sea inferior o igual al 0,5 % vol., para la elaboración de bebidas.</t>
  </si>
  <si>
    <t>Cigarrillos de tabaco rubio.</t>
  </si>
  <si>
    <t>Importaciones principales productos agropecuarios de Mercosur</t>
  </si>
  <si>
    <t>Participación % sobre el total de importaciones agropecuarias de Mercosur</t>
  </si>
  <si>
    <t>Importaciones agropecuarias de Mercosur</t>
  </si>
  <si>
    <t>Importaciones agropecuarias colombianas</t>
  </si>
  <si>
    <t>Participación % de importaciones agropecuarias de Mercosur sobre el total de importaciones agropecuarias colombianas</t>
  </si>
  <si>
    <r>
      <rPr>
        <b/>
        <sz val="10"/>
        <color rgb="FFFF0000"/>
        <rFont val="Arial Narrow"/>
        <family val="2"/>
      </rPr>
      <t xml:space="preserve">3/ </t>
    </r>
    <r>
      <rPr>
        <sz val="10"/>
        <color theme="1"/>
        <rFont val="Arial Narrow"/>
        <family val="2"/>
      </rPr>
      <t>Para el año 2011 dichas importaciones se registraron por la posición 1003009010 Las demás cebadas para malteado o elaboración de cerveza.</t>
    </r>
  </si>
  <si>
    <r>
      <rPr>
        <b/>
        <sz val="10"/>
        <color rgb="FFFF0000"/>
        <rFont val="Arial Narrow"/>
        <family val="2"/>
      </rPr>
      <t xml:space="preserve">4/ </t>
    </r>
    <r>
      <rPr>
        <sz val="10"/>
        <color theme="1"/>
        <rFont val="Arial Narrow"/>
        <family val="2"/>
      </rPr>
      <t>Para el año 2011 dichas importaciones se registraron por la posición 1201009000 Las demás habas (porotos, frijoles, frejoles) de soja (soya), incluso quebrantadas.</t>
    </r>
  </si>
  <si>
    <t>Principales productos agropecuarios importados de Mercosur 2011-2012 (Junio)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</si>
</sst>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9" fontId="5" fillId="2" borderId="0" xfId="1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9" fontId="6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1" fillId="3" borderId="6" xfId="0" applyNumberFormat="1" applyFont="1" applyFill="1" applyBorder="1" applyAlignment="1">
      <alignment vertical="center"/>
    </xf>
    <xf numFmtId="3" fontId="1" fillId="3" borderId="11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3" fillId="3" borderId="9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right"/>
    </xf>
    <xf numFmtId="3" fontId="1" fillId="2" borderId="6" xfId="0" applyNumberFormat="1" applyFont="1" applyFill="1" applyBorder="1"/>
    <xf numFmtId="3" fontId="1" fillId="2" borderId="11" xfId="0" applyNumberFormat="1" applyFont="1" applyFill="1" applyBorder="1"/>
    <xf numFmtId="3" fontId="1" fillId="2" borderId="0" xfId="0" applyNumberFormat="1" applyFont="1" applyFill="1"/>
    <xf numFmtId="0" fontId="4" fillId="2" borderId="0" xfId="0" applyFont="1" applyFill="1"/>
    <xf numFmtId="0" fontId="1" fillId="2" borderId="0" xfId="0" applyFont="1" applyFill="1"/>
    <xf numFmtId="3" fontId="1" fillId="2" borderId="4" xfId="0" applyNumberFormat="1" applyFont="1" applyFill="1" applyBorder="1"/>
    <xf numFmtId="3" fontId="1" fillId="2" borderId="5" xfId="0" applyNumberFormat="1" applyFont="1" applyFill="1" applyBorder="1"/>
    <xf numFmtId="3" fontId="3" fillId="2" borderId="0" xfId="0" applyNumberFormat="1" applyFont="1" applyFill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right"/>
    </xf>
    <xf numFmtId="0" fontId="7" fillId="2" borderId="0" xfId="0" applyFont="1" applyFill="1"/>
    <xf numFmtId="3" fontId="1" fillId="2" borderId="0" xfId="0" applyNumberFormat="1" applyFont="1" applyFill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8131182877502641"/>
          <c:y val="0.16251166520851529"/>
          <c:w val="0.79475505175379724"/>
          <c:h val="0.66952828813065035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18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</c:strLit>
          </c:cat>
          <c:val>
            <c:numRef>
              <c:f>(X!$C$17:$N$17,X!$P$17:$U$17)</c:f>
              <c:numCache>
                <c:formatCode>#,##0</c:formatCode>
                <c:ptCount val="18"/>
                <c:pt idx="0">
                  <c:v>135602427.95999998</c:v>
                </c:pt>
                <c:pt idx="1">
                  <c:v>82895007.690000027</c:v>
                </c:pt>
                <c:pt idx="2">
                  <c:v>179028720.14000008</c:v>
                </c:pt>
                <c:pt idx="3">
                  <c:v>101854304.0399999</c:v>
                </c:pt>
                <c:pt idx="4">
                  <c:v>124539978.25000001</c:v>
                </c:pt>
                <c:pt idx="5">
                  <c:v>133725417.41000004</c:v>
                </c:pt>
                <c:pt idx="6">
                  <c:v>182902226.41999996</c:v>
                </c:pt>
                <c:pt idx="7">
                  <c:v>181156804.05999997</c:v>
                </c:pt>
                <c:pt idx="8">
                  <c:v>168291372.31000012</c:v>
                </c:pt>
                <c:pt idx="9">
                  <c:v>135771257.03</c:v>
                </c:pt>
                <c:pt idx="10">
                  <c:v>136589403.7100001</c:v>
                </c:pt>
                <c:pt idx="11">
                  <c:v>148078295.63999999</c:v>
                </c:pt>
                <c:pt idx="12">
                  <c:v>131633473.03</c:v>
                </c:pt>
                <c:pt idx="13">
                  <c:v>118881223.16000003</c:v>
                </c:pt>
                <c:pt idx="14">
                  <c:v>184999783.07999986</c:v>
                </c:pt>
                <c:pt idx="15">
                  <c:v>125021513.23000003</c:v>
                </c:pt>
                <c:pt idx="16">
                  <c:v>145755602.45000014</c:v>
                </c:pt>
                <c:pt idx="17">
                  <c:v>117456787.86999992</c:v>
                </c:pt>
              </c:numCache>
            </c:numRef>
          </c:val>
        </c:ser>
        <c:marker val="1"/>
        <c:axId val="55410048"/>
        <c:axId val="55411840"/>
      </c:lineChart>
      <c:catAx>
        <c:axId val="55410048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55411840"/>
        <c:crosses val="autoZero"/>
        <c:auto val="1"/>
        <c:lblAlgn val="ctr"/>
        <c:lblOffset val="100"/>
      </c:catAx>
      <c:valAx>
        <c:axId val="55411840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55410048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7403517473701621"/>
          <c:y val="0.15788203557888617"/>
          <c:w val="0.79811172422344845"/>
          <c:h val="0.66952828813065035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18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</c:strLit>
          </c:cat>
          <c:val>
            <c:numRef>
              <c:f>(M!$C$17:$N$17,M!$P$17:$U$17)</c:f>
              <c:numCache>
                <c:formatCode>#,##0</c:formatCode>
                <c:ptCount val="18"/>
                <c:pt idx="0">
                  <c:v>330160374.3100003</c:v>
                </c:pt>
                <c:pt idx="1">
                  <c:v>291067927.29999977</c:v>
                </c:pt>
                <c:pt idx="2">
                  <c:v>404751248.07000005</c:v>
                </c:pt>
                <c:pt idx="3">
                  <c:v>342519702.3700006</c:v>
                </c:pt>
                <c:pt idx="4">
                  <c:v>497485870.25000018</c:v>
                </c:pt>
                <c:pt idx="5">
                  <c:v>509449724.21999907</c:v>
                </c:pt>
                <c:pt idx="6">
                  <c:v>426938982.95000076</c:v>
                </c:pt>
                <c:pt idx="7">
                  <c:v>412210100.52999955</c:v>
                </c:pt>
                <c:pt idx="8">
                  <c:v>464582861.48000038</c:v>
                </c:pt>
                <c:pt idx="9">
                  <c:v>352686344.96999997</c:v>
                </c:pt>
                <c:pt idx="10">
                  <c:v>413490004.36999959</c:v>
                </c:pt>
                <c:pt idx="11">
                  <c:v>309026878.56000024</c:v>
                </c:pt>
                <c:pt idx="12">
                  <c:v>386883999.34000075</c:v>
                </c:pt>
                <c:pt idx="13">
                  <c:v>435613049.98000008</c:v>
                </c:pt>
                <c:pt idx="14">
                  <c:v>496092136.99000007</c:v>
                </c:pt>
                <c:pt idx="15">
                  <c:v>384553222.8900001</c:v>
                </c:pt>
                <c:pt idx="16">
                  <c:v>481845222.24000013</c:v>
                </c:pt>
                <c:pt idx="17">
                  <c:v>474023532.57999945</c:v>
                </c:pt>
              </c:numCache>
            </c:numRef>
          </c:val>
        </c:ser>
        <c:marker val="1"/>
        <c:axId val="55809152"/>
        <c:axId val="55810688"/>
      </c:lineChart>
      <c:catAx>
        <c:axId val="55809152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55810688"/>
        <c:crosses val="autoZero"/>
        <c:auto val="1"/>
        <c:lblAlgn val="ctr"/>
        <c:lblOffset val="100"/>
      </c:catAx>
      <c:valAx>
        <c:axId val="55810688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55809152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6511748839664894"/>
          <c:y val="0.1532524059492564"/>
          <c:w val="0.80633720381713769"/>
          <c:h val="0.74905074365704283"/>
        </c:manualLayout>
      </c:layout>
      <c:lineChart>
        <c:grouping val="standard"/>
        <c:ser>
          <c:idx val="0"/>
          <c:order val="0"/>
          <c:tx>
            <c:strRef>
              <c:f>BC!$A$5</c:f>
              <c:strCache>
                <c:ptCount val="1"/>
                <c:pt idx="0">
                  <c:v>Con el mundo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8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</c:strLit>
          </c:cat>
          <c:val>
            <c:numRef>
              <c:f>(BC!$B$5:$M$5,BC!$O$5:$T$5)</c:f>
              <c:numCache>
                <c:formatCode>#,##0</c:formatCode>
                <c:ptCount val="18"/>
                <c:pt idx="0">
                  <c:v>12976228.069965839</c:v>
                </c:pt>
                <c:pt idx="1">
                  <c:v>172080876.65998793</c:v>
                </c:pt>
                <c:pt idx="2">
                  <c:v>254737279.2400198</c:v>
                </c:pt>
                <c:pt idx="3">
                  <c:v>491095442.30996752</c:v>
                </c:pt>
                <c:pt idx="4">
                  <c:v>217317087.62007332</c:v>
                </c:pt>
                <c:pt idx="5">
                  <c:v>156393086.30000401</c:v>
                </c:pt>
                <c:pt idx="6">
                  <c:v>326134966.38997173</c:v>
                </c:pt>
                <c:pt idx="7">
                  <c:v>208345592.97000599</c:v>
                </c:pt>
                <c:pt idx="8">
                  <c:v>-522891907.61000729</c:v>
                </c:pt>
                <c:pt idx="9">
                  <c:v>-128564369.03991508</c:v>
                </c:pt>
                <c:pt idx="10">
                  <c:v>94315805.829969406</c:v>
                </c:pt>
                <c:pt idx="11">
                  <c:v>996753832.73992062</c:v>
                </c:pt>
                <c:pt idx="12">
                  <c:v>301773207.39003181</c:v>
                </c:pt>
                <c:pt idx="13">
                  <c:v>410189041.25002956</c:v>
                </c:pt>
                <c:pt idx="14">
                  <c:v>857833423.69994831</c:v>
                </c:pt>
                <c:pt idx="15">
                  <c:v>561075382.5699234</c:v>
                </c:pt>
                <c:pt idx="16">
                  <c:v>-138077862.03005981</c:v>
                </c:pt>
                <c:pt idx="17">
                  <c:v>-442796860.29001331</c:v>
                </c:pt>
              </c:numCache>
            </c:numRef>
          </c:val>
        </c:ser>
        <c:ser>
          <c:idx val="1"/>
          <c:order val="1"/>
          <c:tx>
            <c:strRef>
              <c:f>BC!$A$6</c:f>
              <c:strCache>
                <c:ptCount val="1"/>
                <c:pt idx="0">
                  <c:v>Con Mercosur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18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</c:strLit>
          </c:cat>
          <c:val>
            <c:numRef>
              <c:f>(BC!$B$6:$M$6,BC!$O$6:$T$6)</c:f>
              <c:numCache>
                <c:formatCode>#,##0</c:formatCode>
                <c:ptCount val="18"/>
                <c:pt idx="0">
                  <c:v>-194557946.35000032</c:v>
                </c:pt>
                <c:pt idx="1">
                  <c:v>-208172919.60999975</c:v>
                </c:pt>
                <c:pt idx="2">
                  <c:v>-225722527.92999998</c:v>
                </c:pt>
                <c:pt idx="3">
                  <c:v>-240665398.3300007</c:v>
                </c:pt>
                <c:pt idx="4">
                  <c:v>-372945892.00000018</c:v>
                </c:pt>
                <c:pt idx="5">
                  <c:v>-375724306.80999905</c:v>
                </c:pt>
                <c:pt idx="6">
                  <c:v>-244036756.53000081</c:v>
                </c:pt>
                <c:pt idx="7">
                  <c:v>-231053296.46999958</c:v>
                </c:pt>
                <c:pt idx="8">
                  <c:v>-296291489.17000026</c:v>
                </c:pt>
                <c:pt idx="9">
                  <c:v>-216915087.93999997</c:v>
                </c:pt>
                <c:pt idx="10">
                  <c:v>-276900600.65999949</c:v>
                </c:pt>
                <c:pt idx="11">
                  <c:v>-160948582.92000026</c:v>
                </c:pt>
                <c:pt idx="12">
                  <c:v>-255250526.31000075</c:v>
                </c:pt>
                <c:pt idx="13">
                  <c:v>-316731826.82000005</c:v>
                </c:pt>
                <c:pt idx="14">
                  <c:v>-311092353.91000021</c:v>
                </c:pt>
                <c:pt idx="15">
                  <c:v>-259531709.66000009</c:v>
                </c:pt>
                <c:pt idx="16">
                  <c:v>-336089619.78999996</c:v>
                </c:pt>
                <c:pt idx="17">
                  <c:v>-356566744.70999956</c:v>
                </c:pt>
              </c:numCache>
            </c:numRef>
          </c:val>
        </c:ser>
        <c:marker val="1"/>
        <c:axId val="55876224"/>
        <c:axId val="56357248"/>
      </c:lineChart>
      <c:catAx>
        <c:axId val="5587622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56357248"/>
        <c:crosses val="autoZero"/>
        <c:auto val="1"/>
        <c:lblAlgn val="ctr"/>
        <c:lblOffset val="100"/>
      </c:catAx>
      <c:valAx>
        <c:axId val="56357248"/>
        <c:scaling>
          <c:orientation val="minMax"/>
          <c:max val="1200000000"/>
          <c:min val="-80000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55876224"/>
        <c:crosses val="autoZero"/>
        <c:crossBetween val="between"/>
        <c:majorUnit val="200000000"/>
      </c:valAx>
    </c:plotArea>
    <c:legend>
      <c:legendPos val="r"/>
      <c:layout>
        <c:manualLayout>
          <c:xMode val="edge"/>
          <c:yMode val="edge"/>
          <c:x val="0.20698600174978141"/>
          <c:y val="0.92554206765820934"/>
          <c:w val="0.73190288713910845"/>
          <c:h val="7.0212160979877508E-2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7084886861052478"/>
          <c:y val="0.12958977350053466"/>
          <c:w val="0.78007869435594268"/>
          <c:h val="0.65152425391270563"/>
        </c:manualLayout>
      </c:layout>
      <c:lineChart>
        <c:grouping val="standard"/>
        <c:ser>
          <c:idx val="0"/>
          <c:order val="0"/>
          <c:tx>
            <c:v>Agropecuarias</c:v>
          </c:tx>
          <c:marker>
            <c:symbol val="none"/>
          </c:marker>
          <c:cat>
            <c:strLit>
              <c:ptCount val="18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</c:strLit>
          </c:cat>
          <c:val>
            <c:numRef>
              <c:f>(XAgro!$C$17:$N$17,XAgro!$P$17:$U$17)</c:f>
              <c:numCache>
                <c:formatCode>#,##0</c:formatCode>
                <c:ptCount val="18"/>
                <c:pt idx="0">
                  <c:v>931760.49</c:v>
                </c:pt>
                <c:pt idx="1">
                  <c:v>1936847.58</c:v>
                </c:pt>
                <c:pt idx="2">
                  <c:v>5339148.5199999996</c:v>
                </c:pt>
                <c:pt idx="3">
                  <c:v>8261057.1700000009</c:v>
                </c:pt>
                <c:pt idx="4">
                  <c:v>1792064.44</c:v>
                </c:pt>
                <c:pt idx="5">
                  <c:v>2204194.09</c:v>
                </c:pt>
                <c:pt idx="6">
                  <c:v>10908554.130000001</c:v>
                </c:pt>
                <c:pt idx="7">
                  <c:v>11624363.560000002</c:v>
                </c:pt>
                <c:pt idx="8">
                  <c:v>12754064.439999999</c:v>
                </c:pt>
                <c:pt idx="9">
                  <c:v>2244685.37</c:v>
                </c:pt>
                <c:pt idx="10">
                  <c:v>10300284.58</c:v>
                </c:pt>
                <c:pt idx="11">
                  <c:v>1708215.81</c:v>
                </c:pt>
                <c:pt idx="12">
                  <c:v>1386760.5799999998</c:v>
                </c:pt>
                <c:pt idx="13">
                  <c:v>2772137.8699999996</c:v>
                </c:pt>
                <c:pt idx="14">
                  <c:v>2344404.4300000002</c:v>
                </c:pt>
                <c:pt idx="15">
                  <c:v>1846656.65</c:v>
                </c:pt>
                <c:pt idx="16">
                  <c:v>12289589.499999998</c:v>
                </c:pt>
                <c:pt idx="17">
                  <c:v>3533422.0699999994</c:v>
                </c:pt>
              </c:numCache>
            </c:numRef>
          </c:val>
        </c:ser>
        <c:ser>
          <c:idx val="1"/>
          <c:order val="1"/>
          <c:tx>
            <c:v>Totales</c:v>
          </c:tx>
          <c:marker>
            <c:symbol val="none"/>
          </c:marker>
          <c:cat>
            <c:strLit>
              <c:ptCount val="18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</c:strLit>
          </c:cat>
          <c:val>
            <c:numRef>
              <c:f>(XAgro!$C$20:$N$20,XAgro!$P$20:$U$20)</c:f>
              <c:numCache>
                <c:formatCode>#,##0</c:formatCode>
                <c:ptCount val="18"/>
                <c:pt idx="0">
                  <c:v>135602427.95999998</c:v>
                </c:pt>
                <c:pt idx="1">
                  <c:v>82895007.690000027</c:v>
                </c:pt>
                <c:pt idx="2">
                  <c:v>179028720.14000008</c:v>
                </c:pt>
                <c:pt idx="3">
                  <c:v>101854304.0399999</c:v>
                </c:pt>
                <c:pt idx="4">
                  <c:v>124539978.25000001</c:v>
                </c:pt>
                <c:pt idx="5">
                  <c:v>133725417.41000004</c:v>
                </c:pt>
                <c:pt idx="6">
                  <c:v>182902226.41999996</c:v>
                </c:pt>
                <c:pt idx="7">
                  <c:v>181156804.05999997</c:v>
                </c:pt>
                <c:pt idx="8">
                  <c:v>168291372.31000012</c:v>
                </c:pt>
                <c:pt idx="9">
                  <c:v>135771257.03</c:v>
                </c:pt>
                <c:pt idx="10">
                  <c:v>136589403.7100001</c:v>
                </c:pt>
                <c:pt idx="11">
                  <c:v>148078295.63999999</c:v>
                </c:pt>
                <c:pt idx="12">
                  <c:v>131633473.03</c:v>
                </c:pt>
                <c:pt idx="13">
                  <c:v>118881223.16000003</c:v>
                </c:pt>
                <c:pt idx="14">
                  <c:v>184999783.07999986</c:v>
                </c:pt>
                <c:pt idx="15">
                  <c:v>125021513.23000003</c:v>
                </c:pt>
                <c:pt idx="16">
                  <c:v>145755602.45000014</c:v>
                </c:pt>
                <c:pt idx="17">
                  <c:v>117456787.86999992</c:v>
                </c:pt>
              </c:numCache>
            </c:numRef>
          </c:val>
        </c:ser>
        <c:marker val="1"/>
        <c:axId val="56394496"/>
        <c:axId val="56396032"/>
      </c:lineChart>
      <c:catAx>
        <c:axId val="56394496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56396032"/>
        <c:crosses val="autoZero"/>
        <c:auto val="1"/>
        <c:lblAlgn val="ctr"/>
        <c:lblOffset val="100"/>
      </c:catAx>
      <c:valAx>
        <c:axId val="56396032"/>
        <c:scaling>
          <c:orientation val="minMax"/>
          <c:max val="220000000.00000003"/>
          <c:min val="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56394496"/>
        <c:crosses val="autoZero"/>
        <c:crossBetween val="between"/>
        <c:majorUnit val="20000000"/>
      </c:valAx>
    </c:plotArea>
    <c:legend>
      <c:legendPos val="r"/>
      <c:layout>
        <c:manualLayout>
          <c:xMode val="edge"/>
          <c:yMode val="edge"/>
          <c:x val="0.24137494049198921"/>
          <c:y val="0.92554206765820934"/>
          <c:w val="0.55152235184085052"/>
          <c:h val="7.0212160979877508E-2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6750555219059171"/>
          <c:y val="0.14023936290013378"/>
          <c:w val="0.8263323169793535"/>
          <c:h val="0.62235595433214363"/>
        </c:manualLayout>
      </c:layout>
      <c:lineChart>
        <c:grouping val="standard"/>
        <c:ser>
          <c:idx val="0"/>
          <c:order val="0"/>
          <c:tx>
            <c:v>Agropecuarias</c:v>
          </c:tx>
          <c:marker>
            <c:symbol val="none"/>
          </c:marker>
          <c:cat>
            <c:strLit>
              <c:ptCount val="18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</c:strLit>
          </c:cat>
          <c:val>
            <c:numRef>
              <c:f>(MAgro!$C$17:$N$17,MAgro!$P$17:$U$17)</c:f>
              <c:numCache>
                <c:formatCode>#,##0</c:formatCode>
                <c:ptCount val="18"/>
                <c:pt idx="0">
                  <c:v>150925249.84</c:v>
                </c:pt>
                <c:pt idx="1">
                  <c:v>108024479.28000008</c:v>
                </c:pt>
                <c:pt idx="2">
                  <c:v>133345497.31000003</c:v>
                </c:pt>
                <c:pt idx="3">
                  <c:v>136735607.50000003</c:v>
                </c:pt>
                <c:pt idx="4">
                  <c:v>206739251.41000012</c:v>
                </c:pt>
                <c:pt idx="5">
                  <c:v>225322202.73000008</c:v>
                </c:pt>
                <c:pt idx="6">
                  <c:v>174050079.66000018</c:v>
                </c:pt>
                <c:pt idx="7">
                  <c:v>157284996.7700001</c:v>
                </c:pt>
                <c:pt idx="8">
                  <c:v>226108411.67999986</c:v>
                </c:pt>
                <c:pt idx="9">
                  <c:v>166832991.93999991</c:v>
                </c:pt>
                <c:pt idx="10">
                  <c:v>187700133.66000015</c:v>
                </c:pt>
                <c:pt idx="11">
                  <c:v>111044106.57000001</c:v>
                </c:pt>
                <c:pt idx="12">
                  <c:v>158698993.63999984</c:v>
                </c:pt>
                <c:pt idx="13">
                  <c:v>226970222.37999991</c:v>
                </c:pt>
                <c:pt idx="14">
                  <c:v>239514344.10000005</c:v>
                </c:pt>
                <c:pt idx="15">
                  <c:v>143346818.16999999</c:v>
                </c:pt>
                <c:pt idx="16">
                  <c:v>243104775.43000007</c:v>
                </c:pt>
                <c:pt idx="17">
                  <c:v>225267564.78</c:v>
                </c:pt>
              </c:numCache>
            </c:numRef>
          </c:val>
        </c:ser>
        <c:ser>
          <c:idx val="1"/>
          <c:order val="1"/>
          <c:tx>
            <c:v>Totales</c:v>
          </c:tx>
          <c:marker>
            <c:symbol val="none"/>
          </c:marker>
          <c:cat>
            <c:strLit>
              <c:ptCount val="18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</c:strLit>
          </c:cat>
          <c:val>
            <c:numRef>
              <c:f>(MAgro!$C$20:$N$20,MAgro!$P$20:$U$20)</c:f>
              <c:numCache>
                <c:formatCode>#,##0</c:formatCode>
                <c:ptCount val="18"/>
                <c:pt idx="0">
                  <c:v>330160374.3100003</c:v>
                </c:pt>
                <c:pt idx="1">
                  <c:v>291067927.29999977</c:v>
                </c:pt>
                <c:pt idx="2">
                  <c:v>404751248.07000005</c:v>
                </c:pt>
                <c:pt idx="3">
                  <c:v>342519702.3700006</c:v>
                </c:pt>
                <c:pt idx="4">
                  <c:v>497485870.25000018</c:v>
                </c:pt>
                <c:pt idx="5">
                  <c:v>509449724.21999907</c:v>
                </c:pt>
                <c:pt idx="6">
                  <c:v>426938982.95000076</c:v>
                </c:pt>
                <c:pt idx="7">
                  <c:v>412210100.52999955</c:v>
                </c:pt>
                <c:pt idx="8">
                  <c:v>464582861.48000038</c:v>
                </c:pt>
                <c:pt idx="9">
                  <c:v>352686344.96999997</c:v>
                </c:pt>
                <c:pt idx="10">
                  <c:v>413490004.36999959</c:v>
                </c:pt>
                <c:pt idx="11">
                  <c:v>309026878.56000024</c:v>
                </c:pt>
                <c:pt idx="12">
                  <c:v>386883999.34000075</c:v>
                </c:pt>
                <c:pt idx="13">
                  <c:v>435613049.98000008</c:v>
                </c:pt>
                <c:pt idx="14">
                  <c:v>496092136.99000007</c:v>
                </c:pt>
                <c:pt idx="15">
                  <c:v>384553222.8900001</c:v>
                </c:pt>
                <c:pt idx="16">
                  <c:v>481845222.24000013</c:v>
                </c:pt>
                <c:pt idx="17">
                  <c:v>474023532.57999945</c:v>
                </c:pt>
              </c:numCache>
            </c:numRef>
          </c:val>
        </c:ser>
        <c:marker val="1"/>
        <c:axId val="56408320"/>
        <c:axId val="56492032"/>
      </c:lineChart>
      <c:catAx>
        <c:axId val="5640832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56492032"/>
        <c:crosses val="autoZero"/>
        <c:auto val="1"/>
        <c:lblAlgn val="ctr"/>
        <c:lblOffset val="100"/>
      </c:catAx>
      <c:valAx>
        <c:axId val="56492032"/>
        <c:scaling>
          <c:orientation val="minMax"/>
          <c:max val="70000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56408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823600174978124"/>
          <c:y val="0.93943095654709863"/>
          <c:w val="0.61176399825021877"/>
          <c:h val="5.6323272090988613E-2"/>
        </c:manualLayout>
      </c:layout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4810975315202177"/>
          <c:y val="0.11403680154953892"/>
          <c:w val="0.82334492697615269"/>
          <c:h val="0.80215531882044155"/>
        </c:manualLayout>
      </c:layout>
      <c:lineChart>
        <c:grouping val="standard"/>
        <c:ser>
          <c:idx val="0"/>
          <c:order val="0"/>
          <c:tx>
            <c:strRef>
              <c:f>BCAgro!$A$5</c:f>
              <c:strCache>
                <c:ptCount val="1"/>
                <c:pt idx="0">
                  <c:v>Con el mundo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Lit>
              <c:ptCount val="18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</c:strLit>
          </c:cat>
          <c:val>
            <c:numRef>
              <c:f>(BCAgro!$B$5:$M$5,BCAgro!$O$5:$T$5)</c:f>
              <c:numCache>
                <c:formatCode>#,##0</c:formatCode>
                <c:ptCount val="18"/>
                <c:pt idx="0">
                  <c:v>147170268.8999998</c:v>
                </c:pt>
                <c:pt idx="1">
                  <c:v>204650116.66000003</c:v>
                </c:pt>
                <c:pt idx="2">
                  <c:v>231423347.81000018</c:v>
                </c:pt>
                <c:pt idx="3">
                  <c:v>268381287.55999911</c:v>
                </c:pt>
                <c:pt idx="4">
                  <c:v>193958950.78999919</c:v>
                </c:pt>
                <c:pt idx="5">
                  <c:v>189518018.44999951</c:v>
                </c:pt>
                <c:pt idx="6">
                  <c:v>24694762.159999669</c:v>
                </c:pt>
                <c:pt idx="7">
                  <c:v>123602889.05000007</c:v>
                </c:pt>
                <c:pt idx="8">
                  <c:v>-29681100.269999981</c:v>
                </c:pt>
                <c:pt idx="9">
                  <c:v>39906361.620000005</c:v>
                </c:pt>
                <c:pt idx="10">
                  <c:v>155339935.17000085</c:v>
                </c:pt>
                <c:pt idx="11">
                  <c:v>214358903.6899994</c:v>
                </c:pt>
                <c:pt idx="12">
                  <c:v>159718811.50999939</c:v>
                </c:pt>
                <c:pt idx="13">
                  <c:v>28364992.199999869</c:v>
                </c:pt>
                <c:pt idx="14">
                  <c:v>130703935.58999979</c:v>
                </c:pt>
                <c:pt idx="15">
                  <c:v>52247887.520000458</c:v>
                </c:pt>
                <c:pt idx="16">
                  <c:v>113869665.13999963</c:v>
                </c:pt>
                <c:pt idx="17">
                  <c:v>-12554667.460000336</c:v>
                </c:pt>
              </c:numCache>
            </c:numRef>
          </c:val>
        </c:ser>
        <c:ser>
          <c:idx val="1"/>
          <c:order val="1"/>
          <c:tx>
            <c:strRef>
              <c:f>BCAgro!$A$6</c:f>
              <c:strCache>
                <c:ptCount val="1"/>
                <c:pt idx="0">
                  <c:v>Con Mercosur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8"/>
              <c:pt idx="0">
                <c:v>Ene11</c:v>
              </c:pt>
              <c:pt idx="1">
                <c:v>Feb11</c:v>
              </c:pt>
              <c:pt idx="2">
                <c:v>Mar11</c:v>
              </c:pt>
              <c:pt idx="3">
                <c:v>Abr11</c:v>
              </c:pt>
              <c:pt idx="4">
                <c:v>May11</c:v>
              </c:pt>
              <c:pt idx="5">
                <c:v>Jun11</c:v>
              </c:pt>
              <c:pt idx="6">
                <c:v>Jul11</c:v>
              </c:pt>
              <c:pt idx="7">
                <c:v>Ago11</c:v>
              </c:pt>
              <c:pt idx="8">
                <c:v>Sep11</c:v>
              </c:pt>
              <c:pt idx="9">
                <c:v>Oct11</c:v>
              </c:pt>
              <c:pt idx="10">
                <c:v>Nov11</c:v>
              </c:pt>
              <c:pt idx="11">
                <c:v>Dic11</c:v>
              </c:pt>
              <c:pt idx="12">
                <c:v>Ene12</c:v>
              </c:pt>
              <c:pt idx="13">
                <c:v>Feb12</c:v>
              </c:pt>
              <c:pt idx="14">
                <c:v>Mar12</c:v>
              </c:pt>
              <c:pt idx="15">
                <c:v>Abr12</c:v>
              </c:pt>
              <c:pt idx="16">
                <c:v>May12</c:v>
              </c:pt>
              <c:pt idx="17">
                <c:v>Jun12</c:v>
              </c:pt>
            </c:strLit>
          </c:cat>
          <c:val>
            <c:numRef>
              <c:f>(BCAgro!$B$6:$M$6,BCAgro!$O$6:$T$6)</c:f>
              <c:numCache>
                <c:formatCode>#,##0</c:formatCode>
                <c:ptCount val="18"/>
                <c:pt idx="0">
                  <c:v>-149993489.34999999</c:v>
                </c:pt>
                <c:pt idx="1">
                  <c:v>-106087631.70000008</c:v>
                </c:pt>
                <c:pt idx="2">
                  <c:v>-128006348.79000004</c:v>
                </c:pt>
                <c:pt idx="3">
                  <c:v>-128474550.33000003</c:v>
                </c:pt>
                <c:pt idx="4">
                  <c:v>-204947186.97000012</c:v>
                </c:pt>
                <c:pt idx="5">
                  <c:v>-223118008.64000008</c:v>
                </c:pt>
                <c:pt idx="6">
                  <c:v>-163141525.53000018</c:v>
                </c:pt>
                <c:pt idx="7">
                  <c:v>-145660633.2100001</c:v>
                </c:pt>
                <c:pt idx="8">
                  <c:v>-213354347.23999986</c:v>
                </c:pt>
                <c:pt idx="9">
                  <c:v>-164588306.5699999</c:v>
                </c:pt>
                <c:pt idx="10">
                  <c:v>-177399849.08000013</c:v>
                </c:pt>
                <c:pt idx="11">
                  <c:v>-109335890.76000001</c:v>
                </c:pt>
                <c:pt idx="12">
                  <c:v>-157312233.05999982</c:v>
                </c:pt>
                <c:pt idx="13">
                  <c:v>-224198084.5099999</c:v>
                </c:pt>
                <c:pt idx="14">
                  <c:v>-237169939.67000005</c:v>
                </c:pt>
                <c:pt idx="15">
                  <c:v>-141500161.51999998</c:v>
                </c:pt>
                <c:pt idx="16">
                  <c:v>-230815185.93000007</c:v>
                </c:pt>
                <c:pt idx="17">
                  <c:v>-221734142.71000001</c:v>
                </c:pt>
              </c:numCache>
            </c:numRef>
          </c:val>
        </c:ser>
        <c:marker val="1"/>
        <c:axId val="56729984"/>
        <c:axId val="56731520"/>
      </c:lineChart>
      <c:catAx>
        <c:axId val="5672998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56731520"/>
        <c:crosses val="autoZero"/>
        <c:auto val="1"/>
        <c:lblAlgn val="ctr"/>
        <c:lblOffset val="100"/>
      </c:catAx>
      <c:valAx>
        <c:axId val="56731520"/>
        <c:scaling>
          <c:orientation val="minMax"/>
          <c:max val="400000000"/>
          <c:min val="-40000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56729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698600174978141"/>
          <c:y val="0.92554206765820934"/>
          <c:w val="0.73190288713910823"/>
          <c:h val="7.0212160979877508E-2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24</xdr:row>
      <xdr:rowOff>76200</xdr:rowOff>
    </xdr:from>
    <xdr:to>
      <xdr:col>3</xdr:col>
      <xdr:colOff>371475</xdr:colOff>
      <xdr:row>41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2460075</xdr:colOff>
      <xdr:row>34</xdr:row>
      <xdr:rowOff>28575</xdr:rowOff>
    </xdr:from>
    <xdr:ext cx="990464" cy="405367"/>
    <xdr:sp macro="" textlink="">
      <xdr:nvSpPr>
        <xdr:cNvPr id="3" name="2 CuadroTexto"/>
        <xdr:cNvSpPr txBox="1"/>
      </xdr:nvSpPr>
      <xdr:spPr>
        <a:xfrm>
          <a:off x="3231600" y="5695950"/>
          <a:ext cx="990464" cy="40536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s-CO" sz="1000" b="1" i="1"/>
            <a:t>Total</a:t>
          </a:r>
          <a:r>
            <a:rPr lang="es-CO" sz="1000" b="1" i="1" baseline="0"/>
            <a:t> </a:t>
          </a:r>
          <a:r>
            <a:rPr lang="es-CO" sz="1000" b="1" i="1"/>
            <a:t>Año2011</a:t>
          </a:r>
        </a:p>
        <a:p>
          <a:pPr algn="ctr"/>
          <a:r>
            <a:rPr lang="es-CO" sz="1000" b="1" i="1"/>
            <a:t> 1.710'435.215</a:t>
          </a:r>
        </a:p>
      </xdr:txBody>
    </xdr:sp>
    <xdr:clientData/>
  </xdr:oneCellAnchor>
  <xdr:oneCellAnchor>
    <xdr:from>
      <xdr:col>1</xdr:col>
      <xdr:colOff>4900110</xdr:colOff>
      <xdr:row>34</xdr:row>
      <xdr:rowOff>28575</xdr:rowOff>
    </xdr:from>
    <xdr:ext cx="1157790" cy="405367"/>
    <xdr:sp macro="" textlink="">
      <xdr:nvSpPr>
        <xdr:cNvPr id="5" name="4 CuadroTexto"/>
        <xdr:cNvSpPr txBox="1"/>
      </xdr:nvSpPr>
      <xdr:spPr>
        <a:xfrm>
          <a:off x="5671635" y="5695950"/>
          <a:ext cx="1157790" cy="40536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CO" sz="1000" b="1" i="1"/>
            <a:t>Total Ene-Jun2012</a:t>
          </a:r>
        </a:p>
        <a:p>
          <a:pPr algn="ctr"/>
          <a:r>
            <a:rPr lang="es-CO" sz="1000" b="1" i="1"/>
            <a:t> 823'748,383</a:t>
          </a:r>
        </a:p>
      </xdr:txBody>
    </xdr:sp>
    <xdr:clientData/>
  </xdr:oneCellAnchor>
  <xdr:twoCellAnchor>
    <xdr:from>
      <xdr:col>1</xdr:col>
      <xdr:colOff>4572000</xdr:colOff>
      <xdr:row>27</xdr:row>
      <xdr:rowOff>19050</xdr:rowOff>
    </xdr:from>
    <xdr:to>
      <xdr:col>1</xdr:col>
      <xdr:colOff>4572000</xdr:colOff>
      <xdr:row>38</xdr:row>
      <xdr:rowOff>85725</xdr:rowOff>
    </xdr:to>
    <xdr:cxnSp macro="">
      <xdr:nvCxnSpPr>
        <xdr:cNvPr id="7" name="6 Conector recto"/>
        <xdr:cNvCxnSpPr/>
      </xdr:nvCxnSpPr>
      <xdr:spPr>
        <a:xfrm flipV="1">
          <a:off x="5343525" y="4552950"/>
          <a:ext cx="0" cy="1847850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0.02083</cdr:y>
    </cdr:from>
    <cdr:to>
      <cdr:x>0.98622</cdr:x>
      <cdr:y>0.13542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57150"/>
          <a:ext cx="586168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600" b="1"/>
            <a:t>Importaciones mensuales colombianas de Mercosur 2011/2012(Junio)</a:t>
          </a:r>
        </a:p>
      </cdr:txBody>
    </cdr:sp>
  </cdr:relSizeAnchor>
  <cdr:relSizeAnchor xmlns:cdr="http://schemas.openxmlformats.org/drawingml/2006/chartDrawing">
    <cdr:from>
      <cdr:x>0</cdr:x>
      <cdr:y>0.30208</cdr:y>
    </cdr:from>
    <cdr:to>
      <cdr:x>0.04075</cdr:x>
      <cdr:y>0.51736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6200000">
          <a:off x="-171449" y="1000124"/>
          <a:ext cx="59055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USD CIF</a:t>
          </a:r>
        </a:p>
      </cdr:txBody>
    </cdr:sp>
  </cdr:relSizeAnchor>
  <cdr:relSizeAnchor xmlns:cdr="http://schemas.openxmlformats.org/drawingml/2006/chartDrawing">
    <cdr:from>
      <cdr:x>0.32132</cdr:x>
      <cdr:y>0.16981</cdr:y>
    </cdr:from>
    <cdr:to>
      <cdr:x>0.52225</cdr:x>
      <cdr:y>0.26926</cdr:y>
    </cdr:to>
    <cdr:sp macro="" textlink="">
      <cdr:nvSpPr>
        <cdr:cNvPr id="4" name="2 CuadroTexto"/>
        <cdr:cNvSpPr txBox="1"/>
      </cdr:nvSpPr>
      <cdr:spPr>
        <a:xfrm xmlns:a="http://schemas.openxmlformats.org/drawingml/2006/main">
          <a:off x="1952625" y="514350"/>
          <a:ext cx="1221042" cy="30122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Totales Año2011</a:t>
          </a:r>
        </a:p>
        <a:p xmlns:a="http://schemas.openxmlformats.org/drawingml/2006/main">
          <a:pPr algn="ctr"/>
          <a:r>
            <a:rPr lang="es-CO" sz="1000" b="1" i="1"/>
            <a:t>1.984'113.008</a:t>
          </a:r>
        </a:p>
      </cdr:txBody>
    </cdr:sp>
  </cdr:relSizeAnchor>
  <cdr:relSizeAnchor xmlns:cdr="http://schemas.openxmlformats.org/drawingml/2006/chartDrawing">
    <cdr:from>
      <cdr:x>0.69592</cdr:x>
      <cdr:y>0.16981</cdr:y>
    </cdr:from>
    <cdr:to>
      <cdr:x>0.69592</cdr:x>
      <cdr:y>0.75786</cdr:y>
    </cdr:to>
    <cdr:sp macro="" textlink="">
      <cdr:nvSpPr>
        <cdr:cNvPr id="6" name="5 Conector recto"/>
        <cdr:cNvSpPr/>
      </cdr:nvSpPr>
      <cdr:spPr>
        <a:xfrm xmlns:a="http://schemas.openxmlformats.org/drawingml/2006/main" flipV="1">
          <a:off x="4229101" y="514351"/>
          <a:ext cx="0" cy="1781175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</cdr:x>
      <cdr:y>0.02083</cdr:y>
    </cdr:from>
    <cdr:to>
      <cdr:x>0.98622</cdr:x>
      <cdr:y>0.13542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0" y="57150"/>
          <a:ext cx="586168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600" b="1"/>
            <a:t>Importaciones mensuales colombianas de Mercosur 2011/2012(Junio)</a:t>
          </a:r>
        </a:p>
      </cdr:txBody>
    </cdr:sp>
  </cdr:relSizeAnchor>
  <cdr:relSizeAnchor xmlns:cdr="http://schemas.openxmlformats.org/drawingml/2006/chartDrawing">
    <cdr:from>
      <cdr:x>0</cdr:x>
      <cdr:y>0.30208</cdr:y>
    </cdr:from>
    <cdr:to>
      <cdr:x>0.04075</cdr:x>
      <cdr:y>0.51736</cdr:y>
    </cdr:to>
    <cdr:sp macro="" textlink="">
      <cdr:nvSpPr>
        <cdr:cNvPr id="8" name="1 CuadroTexto"/>
        <cdr:cNvSpPr txBox="1"/>
      </cdr:nvSpPr>
      <cdr:spPr>
        <a:xfrm xmlns:a="http://schemas.openxmlformats.org/drawingml/2006/main" rot="16200000">
          <a:off x="-171449" y="1000124"/>
          <a:ext cx="59055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USD CIF</a:t>
          </a:r>
        </a:p>
      </cdr:txBody>
    </cdr:sp>
  </cdr:relSizeAnchor>
  <cdr:relSizeAnchor xmlns:cdr="http://schemas.openxmlformats.org/drawingml/2006/chartDrawing">
    <cdr:from>
      <cdr:x>0.32132</cdr:x>
      <cdr:y>0.16981</cdr:y>
    </cdr:from>
    <cdr:to>
      <cdr:x>0.52225</cdr:x>
      <cdr:y>0.26926</cdr:y>
    </cdr:to>
    <cdr:sp macro="" textlink="">
      <cdr:nvSpPr>
        <cdr:cNvPr id="9" name="2 CuadroTexto"/>
        <cdr:cNvSpPr txBox="1"/>
      </cdr:nvSpPr>
      <cdr:spPr>
        <a:xfrm xmlns:a="http://schemas.openxmlformats.org/drawingml/2006/main">
          <a:off x="1952646" y="514346"/>
          <a:ext cx="1221042" cy="3012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Totales Año2011</a:t>
          </a:r>
        </a:p>
        <a:p xmlns:a="http://schemas.openxmlformats.org/drawingml/2006/main">
          <a:pPr algn="ctr"/>
          <a:r>
            <a:rPr lang="es-CO" sz="1000" b="1" i="1"/>
            <a:t>4.754'370.019</a:t>
          </a:r>
        </a:p>
      </cdr:txBody>
    </cdr:sp>
  </cdr:relSizeAnchor>
  <cdr:relSizeAnchor xmlns:cdr="http://schemas.openxmlformats.org/drawingml/2006/chartDrawing">
    <cdr:from>
      <cdr:x>0.69592</cdr:x>
      <cdr:y>0.13176</cdr:y>
    </cdr:from>
    <cdr:to>
      <cdr:x>0.69592</cdr:x>
      <cdr:y>0.75786</cdr:y>
    </cdr:to>
    <cdr:sp macro="" textlink="">
      <cdr:nvSpPr>
        <cdr:cNvPr id="10" name="5 Conector recto"/>
        <cdr:cNvSpPr/>
      </cdr:nvSpPr>
      <cdr:spPr>
        <a:xfrm xmlns:a="http://schemas.openxmlformats.org/drawingml/2006/main" flipV="1">
          <a:off x="4229071" y="371475"/>
          <a:ext cx="29" cy="1765235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0.74295</cdr:x>
      <cdr:y>0.16981</cdr:y>
    </cdr:from>
    <cdr:to>
      <cdr:x>0.96395</cdr:x>
      <cdr:y>0.26926</cdr:y>
    </cdr:to>
    <cdr:sp macro="" textlink="">
      <cdr:nvSpPr>
        <cdr:cNvPr id="11" name="2 CuadroTexto"/>
        <cdr:cNvSpPr txBox="1"/>
      </cdr:nvSpPr>
      <cdr:spPr>
        <a:xfrm xmlns:a="http://schemas.openxmlformats.org/drawingml/2006/main">
          <a:off x="4514850" y="514350"/>
          <a:ext cx="1343025" cy="30122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Totales Ene-Jun2012</a:t>
          </a:r>
        </a:p>
        <a:p xmlns:a="http://schemas.openxmlformats.org/drawingml/2006/main">
          <a:pPr algn="ctr"/>
          <a:r>
            <a:rPr lang="es-CO" sz="1000" b="1" i="1"/>
            <a:t> 2.659'011.164</a:t>
          </a:r>
        </a:p>
      </cdr:txBody>
    </cdr:sp>
  </cdr:relSizeAnchor>
  <cdr:relSizeAnchor xmlns:cdr="http://schemas.openxmlformats.org/drawingml/2006/chartDrawing">
    <cdr:from>
      <cdr:x>0.31505</cdr:x>
      <cdr:y>0.65723</cdr:y>
    </cdr:from>
    <cdr:to>
      <cdr:x>0.57107</cdr:x>
      <cdr:y>0.75668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1914525" y="1990725"/>
          <a:ext cx="1555843" cy="30122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Año2011</a:t>
          </a:r>
        </a:p>
        <a:p xmlns:a="http://schemas.openxmlformats.org/drawingml/2006/main">
          <a:pPr algn="ctr"/>
          <a:r>
            <a:rPr lang="es-CO" sz="1000" b="1" i="1"/>
            <a:t>1.984'113.008</a:t>
          </a:r>
        </a:p>
      </cdr:txBody>
    </cdr:sp>
  </cdr:relSizeAnchor>
  <cdr:relSizeAnchor xmlns:cdr="http://schemas.openxmlformats.org/drawingml/2006/chartDrawing">
    <cdr:from>
      <cdr:x>0.7163</cdr:x>
      <cdr:y>0.65723</cdr:y>
    </cdr:from>
    <cdr:to>
      <cdr:x>1</cdr:x>
      <cdr:y>0.75668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5086350" y="1990725"/>
          <a:ext cx="1724024" cy="30122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Ene-Jun2012</a:t>
          </a:r>
        </a:p>
        <a:p xmlns:a="http://schemas.openxmlformats.org/drawingml/2006/main">
          <a:pPr algn="ctr"/>
          <a:r>
            <a:rPr lang="es-CO" sz="1000" b="1" i="1"/>
            <a:t>1.236'902.719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6</xdr:row>
      <xdr:rowOff>142875</xdr:rowOff>
    </xdr:from>
    <xdr:to>
      <xdr:col>12</xdr:col>
      <xdr:colOff>276225</xdr:colOff>
      <xdr:row>28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0.12152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0"/>
          <a:ext cx="6181726" cy="3333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Balanza comercial agropecuaria colombiana mensual</a:t>
          </a:r>
          <a:r>
            <a:rPr lang="es-CO" sz="1600" b="1" baseline="0"/>
            <a:t> </a:t>
          </a:r>
          <a:r>
            <a:rPr lang="es-CO" sz="1600" b="1"/>
            <a:t>2011/2012(Junio)</a:t>
          </a:r>
        </a:p>
      </cdr:txBody>
    </cdr:sp>
  </cdr:relSizeAnchor>
  <cdr:relSizeAnchor xmlns:cdr="http://schemas.openxmlformats.org/drawingml/2006/chartDrawing">
    <cdr:from>
      <cdr:x>0</cdr:x>
      <cdr:y>0.42361</cdr:y>
    </cdr:from>
    <cdr:to>
      <cdr:x>0.04448</cdr:x>
      <cdr:y>0.58681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85725" y="1247775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</a:t>
          </a:r>
        </a:p>
      </cdr:txBody>
    </cdr:sp>
  </cdr:relSizeAnchor>
  <cdr:relSizeAnchor xmlns:cdr="http://schemas.openxmlformats.org/drawingml/2006/chartDrawing">
    <cdr:from>
      <cdr:x>0.67178</cdr:x>
      <cdr:y>0.1123</cdr:y>
    </cdr:from>
    <cdr:to>
      <cdr:x>0.67485</cdr:x>
      <cdr:y>0.54278</cdr:y>
    </cdr:to>
    <cdr:sp macro="" textlink="">
      <cdr:nvSpPr>
        <cdr:cNvPr id="5" name="4 Conector recto"/>
        <cdr:cNvSpPr/>
      </cdr:nvSpPr>
      <cdr:spPr>
        <a:xfrm xmlns:a="http://schemas.openxmlformats.org/drawingml/2006/main">
          <a:off x="4171950" y="400050"/>
          <a:ext cx="19050" cy="1533526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0.67485</cdr:x>
      <cdr:y>0.62299</cdr:y>
    </cdr:from>
    <cdr:to>
      <cdr:x>0.67638</cdr:x>
      <cdr:y>0.90909</cdr:y>
    </cdr:to>
    <cdr:sp macro="" textlink="">
      <cdr:nvSpPr>
        <cdr:cNvPr id="7" name="6 Conector recto"/>
        <cdr:cNvSpPr/>
      </cdr:nvSpPr>
      <cdr:spPr>
        <a:xfrm xmlns:a="http://schemas.openxmlformats.org/drawingml/2006/main">
          <a:off x="4190998" y="2219325"/>
          <a:ext cx="9527" cy="1019175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0.28528</cdr:x>
      <cdr:y>0.15241</cdr:y>
    </cdr:from>
    <cdr:to>
      <cdr:x>0.56595</cdr:x>
      <cdr:y>0.23009</cdr:y>
    </cdr:to>
    <cdr:sp macro="" textlink="">
      <cdr:nvSpPr>
        <cdr:cNvPr id="8" name="2 CuadroTexto"/>
        <cdr:cNvSpPr txBox="1"/>
      </cdr:nvSpPr>
      <cdr:spPr>
        <a:xfrm xmlns:a="http://schemas.openxmlformats.org/drawingml/2006/main">
          <a:off x="1771650" y="542925"/>
          <a:ext cx="1743075" cy="2767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BC -Agro- Mundo Año2011</a:t>
          </a:r>
        </a:p>
        <a:p xmlns:a="http://schemas.openxmlformats.org/drawingml/2006/main">
          <a:pPr algn="ctr"/>
          <a:r>
            <a:rPr lang="es-CO" sz="1000" b="1" i="1"/>
            <a:t> 1.763'323.742</a:t>
          </a:r>
        </a:p>
      </cdr:txBody>
    </cdr:sp>
  </cdr:relSizeAnchor>
  <cdr:relSizeAnchor xmlns:cdr="http://schemas.openxmlformats.org/drawingml/2006/chartDrawing">
    <cdr:from>
      <cdr:x>0.69632</cdr:x>
      <cdr:y>0.15241</cdr:y>
    </cdr:from>
    <cdr:to>
      <cdr:x>1</cdr:x>
      <cdr:y>0.23009</cdr:y>
    </cdr:to>
    <cdr:sp macro="" textlink="">
      <cdr:nvSpPr>
        <cdr:cNvPr id="10" name="2 CuadroTexto"/>
        <cdr:cNvSpPr txBox="1"/>
      </cdr:nvSpPr>
      <cdr:spPr>
        <a:xfrm xmlns:a="http://schemas.openxmlformats.org/drawingml/2006/main">
          <a:off x="4324350" y="542925"/>
          <a:ext cx="1885950" cy="2767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 baseline="0"/>
            <a:t>BC  -Agro- Mundo Ene-Jun</a:t>
          </a:r>
          <a:r>
            <a:rPr lang="es-CO" sz="1000" b="1" i="1"/>
            <a:t>2012</a:t>
          </a:r>
        </a:p>
        <a:p xmlns:a="http://schemas.openxmlformats.org/drawingml/2006/main">
          <a:pPr algn="ctr"/>
          <a:r>
            <a:rPr lang="es-CO" sz="1000" b="1" i="1"/>
            <a:t>472'350.624</a:t>
          </a:r>
        </a:p>
      </cdr:txBody>
    </cdr:sp>
  </cdr:relSizeAnchor>
  <cdr:relSizeAnchor xmlns:cdr="http://schemas.openxmlformats.org/drawingml/2006/chartDrawing">
    <cdr:from>
      <cdr:x>0.28528</cdr:x>
      <cdr:y>0.80214</cdr:y>
    </cdr:from>
    <cdr:to>
      <cdr:x>0.57822</cdr:x>
      <cdr:y>0.87982</cdr:y>
    </cdr:to>
    <cdr:sp macro="" textlink="">
      <cdr:nvSpPr>
        <cdr:cNvPr id="11" name="2 CuadroTexto"/>
        <cdr:cNvSpPr txBox="1"/>
      </cdr:nvSpPr>
      <cdr:spPr>
        <a:xfrm xmlns:a="http://schemas.openxmlformats.org/drawingml/2006/main">
          <a:off x="1771650" y="2857500"/>
          <a:ext cx="1819275" cy="2767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BC -Agro-</a:t>
          </a:r>
          <a:r>
            <a:rPr lang="es-CO" sz="1000" b="1" i="1" baseline="0"/>
            <a:t> </a:t>
          </a:r>
          <a:r>
            <a:rPr lang="es-CO" sz="1000" b="1" i="1"/>
            <a:t>Mercosur </a:t>
          </a:r>
          <a:r>
            <a:rPr lang="es-CO" sz="1000" b="1" i="1" baseline="0"/>
            <a:t>Año</a:t>
          </a:r>
          <a:r>
            <a:rPr lang="es-CO" sz="1000" b="1" i="1"/>
            <a:t>2011</a:t>
          </a:r>
        </a:p>
        <a:p xmlns:a="http://schemas.openxmlformats.org/drawingml/2006/main">
          <a:pPr algn="ctr"/>
          <a:r>
            <a:rPr lang="es-CO" sz="1000" b="1" i="1"/>
            <a:t> -1.914'107.768</a:t>
          </a:r>
        </a:p>
      </cdr:txBody>
    </cdr:sp>
  </cdr:relSizeAnchor>
  <cdr:relSizeAnchor xmlns:cdr="http://schemas.openxmlformats.org/drawingml/2006/chartDrawing">
    <cdr:from>
      <cdr:x>0.68252</cdr:x>
      <cdr:y>0.80749</cdr:y>
    </cdr:from>
    <cdr:to>
      <cdr:x>1</cdr:x>
      <cdr:y>0.88517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4238625" y="2876550"/>
          <a:ext cx="1971675" cy="2767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</a:t>
          </a:r>
          <a:r>
            <a:rPr lang="es-CO" sz="1000" b="1" i="1" baseline="0"/>
            <a:t> -Agro-</a:t>
          </a:r>
          <a:r>
            <a:rPr lang="es-CO" sz="1000" b="1" i="1"/>
            <a:t> Mercosur E</a:t>
          </a:r>
          <a:r>
            <a:rPr lang="es-CO" sz="1000" b="1" i="1" baseline="0"/>
            <a:t>ne-Jun</a:t>
          </a:r>
          <a:r>
            <a:rPr lang="es-CO" sz="1000" b="1" i="1"/>
            <a:t>2012</a:t>
          </a:r>
        </a:p>
        <a:p xmlns:a="http://schemas.openxmlformats.org/drawingml/2006/main">
          <a:pPr algn="ctr"/>
          <a:r>
            <a:rPr lang="es-CO" sz="1000" b="1" i="1"/>
            <a:t> -1.212'729.747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0.11892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0"/>
          <a:ext cx="6048375" cy="326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Exportaciones mensuales colombianas</a:t>
          </a:r>
          <a:r>
            <a:rPr lang="es-CO" sz="1600" b="1" baseline="0"/>
            <a:t> a Mercosur 2011/2012(Junio)</a:t>
          </a:r>
          <a:endParaRPr lang="es-CO" sz="1600" b="1"/>
        </a:p>
      </cdr:txBody>
    </cdr:sp>
  </cdr:relSizeAnchor>
  <cdr:relSizeAnchor xmlns:cdr="http://schemas.openxmlformats.org/drawingml/2006/chartDrawing">
    <cdr:from>
      <cdr:x>0</cdr:x>
      <cdr:y>0.36111</cdr:y>
    </cdr:from>
    <cdr:to>
      <cdr:x>0.04187</cdr:x>
      <cdr:y>0.60417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209550" y="1200150"/>
          <a:ext cx="6667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 FOB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2019299</xdr:colOff>
      <xdr:row>23</xdr:row>
      <xdr:rowOff>104775</xdr:rowOff>
    </xdr:from>
    <xdr:to>
      <xdr:col>5</xdr:col>
      <xdr:colOff>514349</xdr:colOff>
      <xdr:row>40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0.01736</cdr:y>
    </cdr:from>
    <cdr:to>
      <cdr:x>1</cdr:x>
      <cdr:y>0.13628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7625"/>
          <a:ext cx="5943600" cy="326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Importaciones mensuales colombianas</a:t>
          </a:r>
          <a:r>
            <a:rPr lang="es-CO" sz="1600" b="1" baseline="0"/>
            <a:t> de Mercosur 2011/2012(Junio)</a:t>
          </a:r>
          <a:endParaRPr lang="es-CO" sz="1600" b="1"/>
        </a:p>
      </cdr:txBody>
    </cdr:sp>
  </cdr:relSizeAnchor>
  <cdr:relSizeAnchor xmlns:cdr="http://schemas.openxmlformats.org/drawingml/2006/chartDrawing">
    <cdr:from>
      <cdr:x>1.65334E-7</cdr:x>
      <cdr:y>0.37847</cdr:y>
    </cdr:from>
    <cdr:to>
      <cdr:x>0.04095</cdr:x>
      <cdr:y>0.59375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171448" y="1209674"/>
          <a:ext cx="59055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 CIF</a:t>
          </a:r>
        </a:p>
      </cdr:txBody>
    </cdr:sp>
  </cdr:relSizeAnchor>
  <cdr:relSizeAnchor xmlns:cdr="http://schemas.openxmlformats.org/drawingml/2006/chartDrawing">
    <cdr:from>
      <cdr:x>0.3748</cdr:x>
      <cdr:y>0.54861</cdr:y>
    </cdr:from>
    <cdr:to>
      <cdr:x>0.5339</cdr:x>
      <cdr:y>0.69638</cdr:y>
    </cdr:to>
    <cdr:sp macro="" textlink="">
      <cdr:nvSpPr>
        <cdr:cNvPr id="6" name="2 CuadroTexto"/>
        <cdr:cNvSpPr txBox="1"/>
      </cdr:nvSpPr>
      <cdr:spPr>
        <a:xfrm xmlns:a="http://schemas.openxmlformats.org/drawingml/2006/main">
          <a:off x="2266950" y="1504950"/>
          <a:ext cx="962250" cy="4053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Año2011</a:t>
          </a:r>
        </a:p>
        <a:p xmlns:a="http://schemas.openxmlformats.org/drawingml/2006/main">
          <a:pPr algn="ctr"/>
          <a:r>
            <a:rPr lang="es-CO" sz="1000" b="1" i="1"/>
            <a:t> 4.754'370.019</a:t>
          </a:r>
        </a:p>
      </cdr:txBody>
    </cdr:sp>
  </cdr:relSizeAnchor>
  <cdr:relSizeAnchor xmlns:cdr="http://schemas.openxmlformats.org/drawingml/2006/chartDrawing">
    <cdr:from>
      <cdr:x>0.73071</cdr:x>
      <cdr:y>0.54861</cdr:y>
    </cdr:from>
    <cdr:to>
      <cdr:x>0.92213</cdr:x>
      <cdr:y>0.69638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4419600" y="1504950"/>
          <a:ext cx="1157790" cy="4053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Ene-Jun2012</a:t>
          </a:r>
        </a:p>
        <a:p xmlns:a="http://schemas.openxmlformats.org/drawingml/2006/main">
          <a:pPr algn="ctr"/>
          <a:r>
            <a:rPr lang="es-CO" sz="1000" b="1" i="1"/>
            <a:t>2.659'011.164</a:t>
          </a:r>
        </a:p>
      </cdr:txBody>
    </cdr:sp>
  </cdr:relSizeAnchor>
  <cdr:relSizeAnchor xmlns:cdr="http://schemas.openxmlformats.org/drawingml/2006/chartDrawing">
    <cdr:from>
      <cdr:x>0.68189</cdr:x>
      <cdr:y>0.15972</cdr:y>
    </cdr:from>
    <cdr:to>
      <cdr:x>0.68504</cdr:x>
      <cdr:y>0.82639</cdr:y>
    </cdr:to>
    <cdr:cxnSp macro="">
      <cdr:nvCxnSpPr>
        <cdr:cNvPr id="8" name="3 Conector recto"/>
        <cdr:cNvCxnSpPr/>
      </cdr:nvCxnSpPr>
      <cdr:spPr>
        <a:xfrm xmlns:a="http://schemas.openxmlformats.org/drawingml/2006/main" flipH="1" flipV="1">
          <a:off x="4124325" y="438150"/>
          <a:ext cx="19050" cy="18288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6</xdr:row>
      <xdr:rowOff>142874</xdr:rowOff>
    </xdr:from>
    <xdr:to>
      <xdr:col>12</xdr:col>
      <xdr:colOff>361950</xdr:colOff>
      <xdr:row>28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0.12103</cdr:x>
      <cdr:y>0.01579</cdr:y>
    </cdr:from>
    <cdr:to>
      <cdr:x>0.91528</cdr:x>
      <cdr:y>0.11316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62000" y="57150"/>
          <a:ext cx="5000625" cy="352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Balanza comercial colombiana mensual</a:t>
          </a:r>
          <a:r>
            <a:rPr lang="es-CO" sz="1600" b="1" baseline="0"/>
            <a:t> </a:t>
          </a:r>
          <a:r>
            <a:rPr lang="es-CO" sz="1600" b="1"/>
            <a:t>2011/2012(Junio)</a:t>
          </a:r>
        </a:p>
      </cdr:txBody>
    </cdr:sp>
  </cdr:relSizeAnchor>
  <cdr:relSizeAnchor xmlns:cdr="http://schemas.openxmlformats.org/drawingml/2006/chartDrawing">
    <cdr:from>
      <cdr:x>0</cdr:x>
      <cdr:y>0.42361</cdr:y>
    </cdr:from>
    <cdr:to>
      <cdr:x>0.04448</cdr:x>
      <cdr:y>0.58681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85725" y="1247775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USD</a:t>
          </a:r>
        </a:p>
      </cdr:txBody>
    </cdr:sp>
  </cdr:relSizeAnchor>
  <cdr:relSizeAnchor xmlns:cdr="http://schemas.openxmlformats.org/drawingml/2006/chartDrawing">
    <cdr:from>
      <cdr:x>0.33434</cdr:x>
      <cdr:y>0.80741</cdr:y>
    </cdr:from>
    <cdr:to>
      <cdr:x>0.58396</cdr:x>
      <cdr:y>0.88636</cdr:y>
    </cdr:to>
    <cdr:sp macro="" textlink="">
      <cdr:nvSpPr>
        <cdr:cNvPr id="4" name="2 CuadroTexto"/>
        <cdr:cNvSpPr txBox="1"/>
      </cdr:nvSpPr>
      <cdr:spPr>
        <a:xfrm xmlns:a="http://schemas.openxmlformats.org/drawingml/2006/main">
          <a:off x="2105026" y="2830129"/>
          <a:ext cx="1571625" cy="2767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BC Mercosur</a:t>
          </a:r>
          <a:r>
            <a:rPr lang="es-CO" sz="1000" b="1" i="1" baseline="0"/>
            <a:t> Año</a:t>
          </a:r>
          <a:r>
            <a:rPr lang="es-CO" sz="1000" b="1" i="1"/>
            <a:t>2011</a:t>
          </a:r>
        </a:p>
        <a:p xmlns:a="http://schemas.openxmlformats.org/drawingml/2006/main">
          <a:pPr algn="ctr"/>
          <a:r>
            <a:rPr lang="es-CO" sz="1000" b="1" i="1"/>
            <a:t> -3.043'934.805</a:t>
          </a:r>
        </a:p>
      </cdr:txBody>
    </cdr:sp>
  </cdr:relSizeAnchor>
  <cdr:relSizeAnchor xmlns:cdr="http://schemas.openxmlformats.org/drawingml/2006/chartDrawing">
    <cdr:from>
      <cdr:x>0.33132</cdr:x>
      <cdr:y>0.16834</cdr:y>
    </cdr:from>
    <cdr:to>
      <cdr:x>0.5643</cdr:x>
      <cdr:y>0.24728</cdr:y>
    </cdr:to>
    <cdr:sp macro="" textlink="">
      <cdr:nvSpPr>
        <cdr:cNvPr id="5" name="2 CuadroTexto"/>
        <cdr:cNvSpPr txBox="1"/>
      </cdr:nvSpPr>
      <cdr:spPr>
        <a:xfrm xmlns:a="http://schemas.openxmlformats.org/drawingml/2006/main">
          <a:off x="2085976" y="590051"/>
          <a:ext cx="1466850" cy="2767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 Mundo Año2011</a:t>
          </a:r>
        </a:p>
        <a:p xmlns:a="http://schemas.openxmlformats.org/drawingml/2006/main">
          <a:pPr algn="ctr"/>
          <a:r>
            <a:rPr lang="es-CO" sz="1000" b="1" i="1"/>
            <a:t> 2.278'693.921</a:t>
          </a:r>
        </a:p>
      </cdr:txBody>
    </cdr:sp>
  </cdr:relSizeAnchor>
  <cdr:relSizeAnchor xmlns:cdr="http://schemas.openxmlformats.org/drawingml/2006/chartDrawing">
    <cdr:from>
      <cdr:x>0.70644</cdr:x>
      <cdr:y>0.80469</cdr:y>
    </cdr:from>
    <cdr:to>
      <cdr:x>0.98185</cdr:x>
      <cdr:y>0.88043</cdr:y>
    </cdr:to>
    <cdr:sp macro="" textlink="">
      <cdr:nvSpPr>
        <cdr:cNvPr id="6" name="2 CuadroTexto"/>
        <cdr:cNvSpPr txBox="1"/>
      </cdr:nvSpPr>
      <cdr:spPr>
        <a:xfrm xmlns:a="http://schemas.openxmlformats.org/drawingml/2006/main">
          <a:off x="4447753" y="2820604"/>
          <a:ext cx="1733973" cy="26549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 Mercosur Ene-Jun2012</a:t>
          </a:r>
        </a:p>
        <a:p xmlns:a="http://schemas.openxmlformats.org/drawingml/2006/main">
          <a:pPr algn="ctr"/>
          <a:r>
            <a:rPr lang="es-CO" sz="1000" b="1" i="1"/>
            <a:t> -1.835'262.781</a:t>
          </a:r>
        </a:p>
      </cdr:txBody>
    </cdr:sp>
  </cdr:relSizeAnchor>
  <cdr:relSizeAnchor xmlns:cdr="http://schemas.openxmlformats.org/drawingml/2006/chartDrawing">
    <cdr:from>
      <cdr:x>0.71513</cdr:x>
      <cdr:y>0.16316</cdr:y>
    </cdr:from>
    <cdr:to>
      <cdr:x>0.98185</cdr:x>
      <cdr:y>0.24474</cdr:y>
    </cdr:to>
    <cdr:sp macro="" textlink="">
      <cdr:nvSpPr>
        <cdr:cNvPr id="7" name="2 CuadroTexto"/>
        <cdr:cNvSpPr txBox="1"/>
      </cdr:nvSpPr>
      <cdr:spPr>
        <a:xfrm xmlns:a="http://schemas.openxmlformats.org/drawingml/2006/main">
          <a:off x="4502474" y="571902"/>
          <a:ext cx="1679252" cy="28595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BC Mundo Ene-Jun2012</a:t>
          </a:r>
        </a:p>
        <a:p xmlns:a="http://schemas.openxmlformats.org/drawingml/2006/main">
          <a:pPr algn="ctr"/>
          <a:r>
            <a:rPr lang="es-CO" sz="1000" b="1" i="1"/>
            <a:t> 1.549'996.333</a:t>
          </a:r>
        </a:p>
      </cdr:txBody>
    </cdr:sp>
  </cdr:relSizeAnchor>
  <cdr:relSizeAnchor xmlns:cdr="http://schemas.openxmlformats.org/drawingml/2006/chartDrawing">
    <cdr:from>
      <cdr:x>1</cdr:x>
      <cdr:y>0.47011</cdr:y>
    </cdr:from>
    <cdr:to>
      <cdr:x>1</cdr:x>
      <cdr:y>0.93207</cdr:y>
    </cdr:to>
    <cdr:cxnSp macro="">
      <cdr:nvCxnSpPr>
        <cdr:cNvPr id="8" name="8 Conector recto"/>
        <cdr:cNvCxnSpPr/>
      </cdr:nvCxnSpPr>
      <cdr:spPr>
        <a:xfrm xmlns:a="http://schemas.openxmlformats.org/drawingml/2006/main" flipV="1">
          <a:off x="6496050" y="1647825"/>
          <a:ext cx="0" cy="16192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1</cdr:x>
      <cdr:y>0.47011</cdr:y>
    </cdr:from>
    <cdr:to>
      <cdr:x>1</cdr:x>
      <cdr:y>0.93207</cdr:y>
    </cdr:to>
    <cdr:cxnSp macro="">
      <cdr:nvCxnSpPr>
        <cdr:cNvPr id="9" name="8 Conector recto"/>
        <cdr:cNvCxnSpPr/>
      </cdr:nvCxnSpPr>
      <cdr:spPr>
        <a:xfrm xmlns:a="http://schemas.openxmlformats.org/drawingml/2006/main" flipV="1">
          <a:off x="6496050" y="1647825"/>
          <a:ext cx="0" cy="16192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0.6823</cdr:x>
      <cdr:y>0.15217</cdr:y>
    </cdr:from>
    <cdr:to>
      <cdr:x>0.6823</cdr:x>
      <cdr:y>0.61413</cdr:y>
    </cdr:to>
    <cdr:cxnSp macro="">
      <cdr:nvCxnSpPr>
        <cdr:cNvPr id="10" name="8 Conector recto"/>
        <cdr:cNvCxnSpPr/>
      </cdr:nvCxnSpPr>
      <cdr:spPr>
        <a:xfrm xmlns:a="http://schemas.openxmlformats.org/drawingml/2006/main" flipV="1">
          <a:off x="4295775" y="533400"/>
          <a:ext cx="0" cy="16192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0.6823</cdr:x>
      <cdr:y>0.71467</cdr:y>
    </cdr:from>
    <cdr:to>
      <cdr:x>0.6823</cdr:x>
      <cdr:y>0.89674</cdr:y>
    </cdr:to>
    <cdr:cxnSp macro="">
      <cdr:nvCxnSpPr>
        <cdr:cNvPr id="11" name="2 Conector recto"/>
        <cdr:cNvCxnSpPr/>
      </cdr:nvCxnSpPr>
      <cdr:spPr>
        <a:xfrm xmlns:a="http://schemas.openxmlformats.org/drawingml/2006/main" flipV="1">
          <a:off x="4295775" y="2505075"/>
          <a:ext cx="0" cy="6381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2371723</xdr:colOff>
      <xdr:row>28</xdr:row>
      <xdr:rowOff>47625</xdr:rowOff>
    </xdr:from>
    <xdr:to>
      <xdr:col>6</xdr:col>
      <xdr:colOff>209549</xdr:colOff>
      <xdr:row>47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0.11459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0"/>
          <a:ext cx="5993211" cy="314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Exportaciones mensuales colombianas a Mercosur 2011/2012(Junio)</a:t>
          </a:r>
        </a:p>
      </cdr:txBody>
    </cdr:sp>
  </cdr:relSizeAnchor>
  <cdr:relSizeAnchor xmlns:cdr="http://schemas.openxmlformats.org/drawingml/2006/chartDrawing">
    <cdr:from>
      <cdr:x>0</cdr:x>
      <cdr:y>0.30363</cdr:y>
    </cdr:from>
    <cdr:to>
      <cdr:x>0.04173</cdr:x>
      <cdr:y>0.54669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6200000">
          <a:off x="-251637" y="1188659"/>
          <a:ext cx="750107" cy="246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USD FOB</a:t>
          </a:r>
        </a:p>
      </cdr:txBody>
    </cdr:sp>
  </cdr:relSizeAnchor>
  <cdr:relSizeAnchor xmlns:cdr="http://schemas.openxmlformats.org/drawingml/2006/chartDrawing">
    <cdr:from>
      <cdr:x>0.32206</cdr:x>
      <cdr:y>0.12461</cdr:y>
    </cdr:from>
    <cdr:to>
      <cdr:x>0.52174</cdr:x>
      <cdr:y>0.22222</cdr:y>
    </cdr:to>
    <cdr:sp macro="" textlink="">
      <cdr:nvSpPr>
        <cdr:cNvPr id="4" name="2 CuadroTexto"/>
        <cdr:cNvSpPr txBox="1"/>
      </cdr:nvSpPr>
      <cdr:spPr>
        <a:xfrm xmlns:a="http://schemas.openxmlformats.org/drawingml/2006/main">
          <a:off x="1904999" y="384572"/>
          <a:ext cx="1181101" cy="30122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Totales Año2011</a:t>
          </a:r>
        </a:p>
        <a:p xmlns:a="http://schemas.openxmlformats.org/drawingml/2006/main">
          <a:pPr algn="ctr"/>
          <a:r>
            <a:rPr lang="es-CO" sz="1000" b="1" i="1"/>
            <a:t> 1.710'435.215</a:t>
          </a:r>
        </a:p>
      </cdr:txBody>
    </cdr:sp>
  </cdr:relSizeAnchor>
  <cdr:relSizeAnchor xmlns:cdr="http://schemas.openxmlformats.org/drawingml/2006/chartDrawing">
    <cdr:from>
      <cdr:x>0.68599</cdr:x>
      <cdr:y>0.12654</cdr:y>
    </cdr:from>
    <cdr:to>
      <cdr:x>0.6876</cdr:x>
      <cdr:y>0.77469</cdr:y>
    </cdr:to>
    <cdr:sp macro="" textlink="">
      <cdr:nvSpPr>
        <cdr:cNvPr id="11" name="10 Conector recto"/>
        <cdr:cNvSpPr/>
      </cdr:nvSpPr>
      <cdr:spPr>
        <a:xfrm xmlns:a="http://schemas.openxmlformats.org/drawingml/2006/main" flipH="1" flipV="1">
          <a:off x="4057650" y="390524"/>
          <a:ext cx="9525" cy="2000249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0.7243</cdr:x>
      <cdr:y>0.12654</cdr:y>
    </cdr:from>
    <cdr:to>
      <cdr:x>0.94393</cdr:x>
      <cdr:y>0.22415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4429127" y="390525"/>
          <a:ext cx="1343025" cy="30122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Totales Ene-Jun2012</a:t>
          </a:r>
        </a:p>
        <a:p xmlns:a="http://schemas.openxmlformats.org/drawingml/2006/main">
          <a:pPr algn="ctr"/>
          <a:r>
            <a:rPr lang="es-CO" sz="1000" b="1" i="1"/>
            <a:t> 823'748.383</a:t>
          </a:r>
        </a:p>
      </cdr:txBody>
    </cdr:sp>
  </cdr:relSizeAnchor>
  <cdr:relSizeAnchor xmlns:cdr="http://schemas.openxmlformats.org/drawingml/2006/chartDrawing">
    <cdr:from>
      <cdr:x>0.2963</cdr:x>
      <cdr:y>0.61111</cdr:y>
    </cdr:from>
    <cdr:to>
      <cdr:x>0.55072</cdr:x>
      <cdr:y>0.70872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1752600" y="1885950"/>
          <a:ext cx="1504951" cy="30122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Año2011</a:t>
          </a:r>
        </a:p>
        <a:p xmlns:a="http://schemas.openxmlformats.org/drawingml/2006/main">
          <a:pPr algn="ctr"/>
          <a:r>
            <a:rPr lang="es-CO" sz="1000" b="1" i="1"/>
            <a:t>70'005.240</a:t>
          </a:r>
        </a:p>
      </cdr:txBody>
    </cdr:sp>
  </cdr:relSizeAnchor>
  <cdr:relSizeAnchor xmlns:cdr="http://schemas.openxmlformats.org/drawingml/2006/chartDrawing">
    <cdr:from>
      <cdr:x>0.70249</cdr:x>
      <cdr:y>0.6142</cdr:y>
    </cdr:from>
    <cdr:to>
      <cdr:x>0.98442</cdr:x>
      <cdr:y>0.71181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4295777" y="1895475"/>
          <a:ext cx="1724024" cy="30122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Ene-Jun2012</a:t>
          </a:r>
        </a:p>
        <a:p xmlns:a="http://schemas.openxmlformats.org/drawingml/2006/main">
          <a:pPr algn="ctr"/>
          <a:r>
            <a:rPr lang="es-CO" sz="1000" b="1" i="1"/>
            <a:t>24'172.971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2124074</xdr:colOff>
      <xdr:row>31</xdr:row>
      <xdr:rowOff>19049</xdr:rowOff>
    </xdr:from>
    <xdr:to>
      <xdr:col>5</xdr:col>
      <xdr:colOff>647700</xdr:colOff>
      <xdr:row>48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3"/>
  <sheetViews>
    <sheetView workbookViewId="0"/>
  </sheetViews>
  <sheetFormatPr baseColWidth="10" defaultRowHeight="12.75"/>
  <cols>
    <col min="1" max="1" width="11.5703125" style="2" customWidth="1"/>
    <col min="2" max="2" width="79.7109375" style="2" bestFit="1" customWidth="1"/>
    <col min="3" max="14" width="10.85546875" style="3" bestFit="1" customWidth="1"/>
    <col min="15" max="15" width="11.7109375" style="4" customWidth="1"/>
    <col min="16" max="21" width="10.85546875" style="3" bestFit="1" customWidth="1"/>
    <col min="22" max="22" width="13.5703125" style="25" bestFit="1" customWidth="1"/>
    <col min="23" max="16384" width="11.42578125" style="2"/>
  </cols>
  <sheetData>
    <row r="1" spans="1:22">
      <c r="A1" s="1" t="s">
        <v>35</v>
      </c>
      <c r="U1" s="4"/>
    </row>
    <row r="2" spans="1:22">
      <c r="A2" s="5" t="s">
        <v>19</v>
      </c>
      <c r="C2" s="61">
        <v>2011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61">
        <v>2012</v>
      </c>
      <c r="Q2" s="62"/>
      <c r="R2" s="62"/>
      <c r="S2" s="62"/>
      <c r="T2" s="62"/>
      <c r="U2" s="62"/>
      <c r="V2" s="63"/>
    </row>
    <row r="3" spans="1:22">
      <c r="A3" s="6" t="s">
        <v>55</v>
      </c>
      <c r="B3" s="7" t="s">
        <v>20</v>
      </c>
      <c r="C3" s="8" t="s">
        <v>21</v>
      </c>
      <c r="D3" s="9" t="s">
        <v>22</v>
      </c>
      <c r="E3" s="9" t="s">
        <v>23</v>
      </c>
      <c r="F3" s="9" t="s">
        <v>24</v>
      </c>
      <c r="G3" s="9" t="s">
        <v>25</v>
      </c>
      <c r="H3" s="9" t="s">
        <v>26</v>
      </c>
      <c r="I3" s="9" t="s">
        <v>27</v>
      </c>
      <c r="J3" s="9" t="s">
        <v>28</v>
      </c>
      <c r="K3" s="9" t="s">
        <v>29</v>
      </c>
      <c r="L3" s="9" t="s">
        <v>30</v>
      </c>
      <c r="M3" s="9" t="s">
        <v>31</v>
      </c>
      <c r="N3" s="9" t="s">
        <v>32</v>
      </c>
      <c r="O3" s="10" t="s">
        <v>33</v>
      </c>
      <c r="P3" s="8" t="s">
        <v>21</v>
      </c>
      <c r="Q3" s="9" t="s">
        <v>22</v>
      </c>
      <c r="R3" s="9" t="s">
        <v>23</v>
      </c>
      <c r="S3" s="9" t="s">
        <v>24</v>
      </c>
      <c r="T3" s="9" t="s">
        <v>25</v>
      </c>
      <c r="U3" s="14" t="s">
        <v>26</v>
      </c>
      <c r="V3" s="10" t="s">
        <v>34</v>
      </c>
    </row>
    <row r="4" spans="1:22">
      <c r="A4" s="16">
        <v>2701120010</v>
      </c>
      <c r="B4" s="17" t="s">
        <v>9</v>
      </c>
      <c r="C4" s="26">
        <v>20390894.57</v>
      </c>
      <c r="D4" s="27">
        <v>3424246.44</v>
      </c>
      <c r="E4" s="27">
        <v>3979936.18</v>
      </c>
      <c r="F4" s="27">
        <v>4724765.0999999996</v>
      </c>
      <c r="G4" s="27">
        <v>19406415.09</v>
      </c>
      <c r="H4" s="27">
        <v>6240224.7999999998</v>
      </c>
      <c r="I4" s="27">
        <v>33283847.340000004</v>
      </c>
      <c r="J4" s="27">
        <v>28846143.359999999</v>
      </c>
      <c r="K4" s="27">
        <v>4234330.62</v>
      </c>
      <c r="L4" s="27">
        <v>19124059.640000001</v>
      </c>
      <c r="M4" s="27">
        <v>14649569.02</v>
      </c>
      <c r="N4" s="27">
        <v>23583074.949999999</v>
      </c>
      <c r="O4" s="28">
        <v>181887507.10999998</v>
      </c>
      <c r="P4" s="26">
        <v>28975334.799999997</v>
      </c>
      <c r="Q4" s="27">
        <v>14772733.899999999</v>
      </c>
      <c r="R4" s="27">
        <v>18433769.670000002</v>
      </c>
      <c r="S4" s="27">
        <v>19246147.379999999</v>
      </c>
      <c r="T4" s="27">
        <v>9817866.3599999994</v>
      </c>
      <c r="U4" s="27">
        <v>23081094.710000001</v>
      </c>
      <c r="V4" s="28">
        <v>114326946.81999999</v>
      </c>
    </row>
    <row r="5" spans="1:22">
      <c r="A5" s="18">
        <v>3904102000</v>
      </c>
      <c r="B5" s="19" t="s">
        <v>10</v>
      </c>
      <c r="C5" s="29">
        <v>8625410</v>
      </c>
      <c r="D5" s="30">
        <v>14281475.25</v>
      </c>
      <c r="E5" s="30">
        <v>16951058.629999999</v>
      </c>
      <c r="F5" s="30">
        <v>24949505.460000001</v>
      </c>
      <c r="G5" s="30">
        <v>10518907.33</v>
      </c>
      <c r="H5" s="30">
        <v>13210670.25</v>
      </c>
      <c r="I5" s="30">
        <v>45008466.869999997</v>
      </c>
      <c r="J5" s="30">
        <v>32058080.859999999</v>
      </c>
      <c r="K5" s="30">
        <v>17110068.02</v>
      </c>
      <c r="L5" s="30">
        <v>13296198.26</v>
      </c>
      <c r="M5" s="30">
        <v>9885722.0199999996</v>
      </c>
      <c r="N5" s="30">
        <v>18244692.170000002</v>
      </c>
      <c r="O5" s="31">
        <v>224140255.12</v>
      </c>
      <c r="P5" s="29">
        <v>16939159.560000002</v>
      </c>
      <c r="Q5" s="30">
        <v>21742276.030000001</v>
      </c>
      <c r="R5" s="30">
        <v>27902823.420000002</v>
      </c>
      <c r="S5" s="30">
        <v>18425661.420000002</v>
      </c>
      <c r="T5" s="30">
        <v>20609195.93</v>
      </c>
      <c r="U5" s="30">
        <v>17641119.73</v>
      </c>
      <c r="V5" s="31">
        <v>123260236.09000002</v>
      </c>
    </row>
    <row r="6" spans="1:22">
      <c r="A6" s="20">
        <v>7404000010</v>
      </c>
      <c r="B6" s="21" t="s">
        <v>11</v>
      </c>
      <c r="C6" s="32">
        <v>0</v>
      </c>
      <c r="D6" s="33">
        <v>877989.46</v>
      </c>
      <c r="E6" s="33">
        <v>0</v>
      </c>
      <c r="F6" s="33">
        <v>0</v>
      </c>
      <c r="G6" s="33">
        <v>1018984.47</v>
      </c>
      <c r="H6" s="33">
        <v>2111256.19</v>
      </c>
      <c r="I6" s="33">
        <v>2162368.21</v>
      </c>
      <c r="J6" s="33">
        <v>0</v>
      </c>
      <c r="K6" s="33">
        <v>4202475.43</v>
      </c>
      <c r="L6" s="33">
        <v>785162.09</v>
      </c>
      <c r="M6" s="33">
        <v>3092458.1</v>
      </c>
      <c r="N6" s="33">
        <v>298680.2</v>
      </c>
      <c r="O6" s="34">
        <v>14549374.149999999</v>
      </c>
      <c r="P6" s="32">
        <v>1639133.36</v>
      </c>
      <c r="Q6" s="33">
        <v>8205947.71</v>
      </c>
      <c r="R6" s="33">
        <v>3154499.48</v>
      </c>
      <c r="S6" s="33">
        <v>5782520.3799999999</v>
      </c>
      <c r="T6" s="33">
        <v>3757344.42</v>
      </c>
      <c r="U6" s="33">
        <v>12216531.09</v>
      </c>
      <c r="V6" s="34">
        <v>34755976.439999998</v>
      </c>
    </row>
    <row r="7" spans="1:22">
      <c r="A7" s="18">
        <v>2701120090</v>
      </c>
      <c r="B7" s="19" t="s">
        <v>12</v>
      </c>
      <c r="C7" s="29">
        <v>4788471.0199999996</v>
      </c>
      <c r="D7" s="30">
        <v>0</v>
      </c>
      <c r="E7" s="30">
        <v>6597273.6500000004</v>
      </c>
      <c r="F7" s="30">
        <v>5325250</v>
      </c>
      <c r="G7" s="30">
        <v>10489563.77</v>
      </c>
      <c r="H7" s="30">
        <v>7962004.4500000002</v>
      </c>
      <c r="I7" s="30">
        <v>27793934.82</v>
      </c>
      <c r="J7" s="30">
        <v>27198602.300000001</v>
      </c>
      <c r="K7" s="30">
        <v>23598057.940000001</v>
      </c>
      <c r="L7" s="30">
        <v>27779968.960000001</v>
      </c>
      <c r="M7" s="30">
        <v>25628020.02</v>
      </c>
      <c r="N7" s="30">
        <v>6050834</v>
      </c>
      <c r="O7" s="31">
        <v>173211980.93000001</v>
      </c>
      <c r="P7" s="29">
        <v>20573041.43</v>
      </c>
      <c r="Q7" s="30">
        <v>9964700</v>
      </c>
      <c r="R7" s="30">
        <v>17943557.359999999</v>
      </c>
      <c r="S7" s="30">
        <v>11418484.26</v>
      </c>
      <c r="T7" s="30">
        <v>15663525.98</v>
      </c>
      <c r="U7" s="30">
        <v>9058221.4399999995</v>
      </c>
      <c r="V7" s="31">
        <v>84621530.469999999</v>
      </c>
    </row>
    <row r="8" spans="1:22">
      <c r="A8" s="20">
        <v>2704001000</v>
      </c>
      <c r="B8" s="21" t="s">
        <v>13</v>
      </c>
      <c r="C8" s="32">
        <v>32629944.25</v>
      </c>
      <c r="D8" s="33">
        <v>2288687.56</v>
      </c>
      <c r="E8" s="33">
        <v>18633527.5</v>
      </c>
      <c r="F8" s="33">
        <v>13241296.279999999</v>
      </c>
      <c r="G8" s="33">
        <v>3701304.37</v>
      </c>
      <c r="H8" s="33">
        <v>35645050.119999997</v>
      </c>
      <c r="I8" s="33">
        <v>5855305.0999999996</v>
      </c>
      <c r="J8" s="33">
        <v>24512291.16</v>
      </c>
      <c r="K8" s="33">
        <v>14845804.98</v>
      </c>
      <c r="L8" s="33">
        <v>8178987.5499999998</v>
      </c>
      <c r="M8" s="33">
        <v>17499709.82</v>
      </c>
      <c r="N8" s="33">
        <v>13360171.07</v>
      </c>
      <c r="O8" s="34">
        <v>190392079.75999999</v>
      </c>
      <c r="P8" s="32">
        <v>12763040.65</v>
      </c>
      <c r="Q8" s="33">
        <v>3928278</v>
      </c>
      <c r="R8" s="33">
        <v>57672082.649999999</v>
      </c>
      <c r="S8" s="33">
        <v>22227403.780000001</v>
      </c>
      <c r="T8" s="33">
        <v>13536041.939999999</v>
      </c>
      <c r="U8" s="33">
        <v>4130873.44</v>
      </c>
      <c r="V8" s="34">
        <v>114257720.45999999</v>
      </c>
    </row>
    <row r="9" spans="1:22">
      <c r="A9" s="18" t="s">
        <v>45</v>
      </c>
      <c r="B9" s="19" t="s">
        <v>14</v>
      </c>
      <c r="C9" s="29">
        <v>2288358.87</v>
      </c>
      <c r="D9" s="30">
        <v>2463472.21</v>
      </c>
      <c r="E9" s="30">
        <v>3016712.13</v>
      </c>
      <c r="F9" s="30">
        <v>2909061.04</v>
      </c>
      <c r="G9" s="30">
        <v>3352365.0399999996</v>
      </c>
      <c r="H9" s="30">
        <v>3629265.68</v>
      </c>
      <c r="I9" s="30">
        <v>3304331.66</v>
      </c>
      <c r="J9" s="30">
        <v>4058327.94</v>
      </c>
      <c r="K9" s="30">
        <v>4112767.74</v>
      </c>
      <c r="L9" s="30">
        <v>2793295.94</v>
      </c>
      <c r="M9" s="30">
        <v>3275438.9299999997</v>
      </c>
      <c r="N9" s="30">
        <v>4240785.34</v>
      </c>
      <c r="O9" s="31">
        <v>39444182.520000011</v>
      </c>
      <c r="P9" s="29">
        <v>4113646.75</v>
      </c>
      <c r="Q9" s="30">
        <v>4154972.9099999997</v>
      </c>
      <c r="R9" s="30">
        <v>3785920.2</v>
      </c>
      <c r="S9" s="30">
        <v>3260814.2</v>
      </c>
      <c r="T9" s="30">
        <v>3628978.93</v>
      </c>
      <c r="U9" s="30">
        <v>3826768.52</v>
      </c>
      <c r="V9" s="31">
        <v>22771101.509999998</v>
      </c>
    </row>
    <row r="10" spans="1:22" ht="25.5">
      <c r="A10" s="20">
        <v>7210500000</v>
      </c>
      <c r="B10" s="21" t="s">
        <v>15</v>
      </c>
      <c r="C10" s="32">
        <v>3160599.29</v>
      </c>
      <c r="D10" s="33">
        <v>4435581.4800000004</v>
      </c>
      <c r="E10" s="33">
        <v>3020431.38</v>
      </c>
      <c r="F10" s="33">
        <v>426051.02</v>
      </c>
      <c r="G10" s="33">
        <v>1880312.56</v>
      </c>
      <c r="H10" s="33">
        <v>735500.19</v>
      </c>
      <c r="I10" s="33">
        <v>166059.24</v>
      </c>
      <c r="J10" s="33">
        <v>365413.7</v>
      </c>
      <c r="K10" s="33">
        <v>33.03</v>
      </c>
      <c r="L10" s="33">
        <v>876497.77</v>
      </c>
      <c r="M10" s="33">
        <v>627026.4</v>
      </c>
      <c r="N10" s="33">
        <v>3401525.08</v>
      </c>
      <c r="O10" s="34">
        <v>19095031.140000001</v>
      </c>
      <c r="P10" s="32">
        <v>1864090.8</v>
      </c>
      <c r="Q10" s="33">
        <v>1920782.32</v>
      </c>
      <c r="R10" s="33">
        <v>1552070.3</v>
      </c>
      <c r="S10" s="33">
        <v>2771548.96</v>
      </c>
      <c r="T10" s="33">
        <v>2687852.84</v>
      </c>
      <c r="U10" s="33">
        <v>2651517.39</v>
      </c>
      <c r="V10" s="34">
        <v>13447862.609999999</v>
      </c>
    </row>
    <row r="11" spans="1:22">
      <c r="A11" s="18">
        <v>2933710000</v>
      </c>
      <c r="B11" s="19" t="s">
        <v>16</v>
      </c>
      <c r="C11" s="29">
        <v>1208146</v>
      </c>
      <c r="D11" s="30">
        <v>886383</v>
      </c>
      <c r="E11" s="30">
        <v>2605178.8799999999</v>
      </c>
      <c r="F11" s="30">
        <v>1443386.5</v>
      </c>
      <c r="G11" s="30">
        <v>2019235</v>
      </c>
      <c r="H11" s="30">
        <v>1907110</v>
      </c>
      <c r="I11" s="30">
        <v>1551180</v>
      </c>
      <c r="J11" s="30">
        <v>1006095</v>
      </c>
      <c r="K11" s="30">
        <v>878730</v>
      </c>
      <c r="L11" s="30">
        <v>2235430</v>
      </c>
      <c r="M11" s="30">
        <v>612710</v>
      </c>
      <c r="N11" s="30">
        <v>1097600</v>
      </c>
      <c r="O11" s="31">
        <v>17451184.379999999</v>
      </c>
      <c r="P11" s="29">
        <v>0</v>
      </c>
      <c r="Q11" s="30">
        <v>1112585.78</v>
      </c>
      <c r="R11" s="30">
        <v>3653435</v>
      </c>
      <c r="S11" s="30">
        <v>1433630</v>
      </c>
      <c r="T11" s="30">
        <v>2557150</v>
      </c>
      <c r="U11" s="30">
        <v>1900860</v>
      </c>
      <c r="V11" s="31">
        <v>10657660.780000001</v>
      </c>
    </row>
    <row r="12" spans="1:22">
      <c r="A12" s="20">
        <v>3902300000</v>
      </c>
      <c r="B12" s="21" t="s">
        <v>17</v>
      </c>
      <c r="C12" s="32">
        <v>2216669.09</v>
      </c>
      <c r="D12" s="33">
        <v>2160443.09</v>
      </c>
      <c r="E12" s="33">
        <v>4229958.5199999996</v>
      </c>
      <c r="F12" s="33">
        <v>2317317.5</v>
      </c>
      <c r="G12" s="33">
        <v>4103526.51</v>
      </c>
      <c r="H12" s="33">
        <v>2727781.76</v>
      </c>
      <c r="I12" s="33">
        <v>2041285.49</v>
      </c>
      <c r="J12" s="33">
        <v>3492722.34</v>
      </c>
      <c r="K12" s="33">
        <v>4343522.99</v>
      </c>
      <c r="L12" s="33">
        <v>6746900.8399999999</v>
      </c>
      <c r="M12" s="33">
        <v>4079570.02</v>
      </c>
      <c r="N12" s="33">
        <v>4220781.08</v>
      </c>
      <c r="O12" s="34">
        <v>42680479.229999997</v>
      </c>
      <c r="P12" s="32">
        <v>3749543.6599999997</v>
      </c>
      <c r="Q12" s="33">
        <v>2615726.58</v>
      </c>
      <c r="R12" s="33">
        <v>2619171</v>
      </c>
      <c r="S12" s="33">
        <v>4579997.34</v>
      </c>
      <c r="T12" s="33">
        <v>3719683.1</v>
      </c>
      <c r="U12" s="33">
        <v>1881482.23</v>
      </c>
      <c r="V12" s="34">
        <v>19165603.91</v>
      </c>
    </row>
    <row r="13" spans="1:22">
      <c r="A13" s="22">
        <v>3808929900</v>
      </c>
      <c r="B13" s="23" t="s">
        <v>18</v>
      </c>
      <c r="C13" s="35">
        <v>326400</v>
      </c>
      <c r="D13" s="36">
        <v>1082685</v>
      </c>
      <c r="E13" s="36">
        <v>244800</v>
      </c>
      <c r="F13" s="36">
        <v>0</v>
      </c>
      <c r="G13" s="36">
        <v>76500</v>
      </c>
      <c r="H13" s="36">
        <v>0</v>
      </c>
      <c r="I13" s="36">
        <v>1933338.72</v>
      </c>
      <c r="J13" s="36">
        <v>581284.72</v>
      </c>
      <c r="K13" s="36">
        <v>0</v>
      </c>
      <c r="L13" s="36">
        <v>107809.69</v>
      </c>
      <c r="M13" s="36">
        <v>550446.4</v>
      </c>
      <c r="N13" s="36">
        <v>905780.5</v>
      </c>
      <c r="O13" s="37">
        <v>5809045.0300000003</v>
      </c>
      <c r="P13" s="35">
        <v>777760.82000000007</v>
      </c>
      <c r="Q13" s="36">
        <v>0</v>
      </c>
      <c r="R13" s="36">
        <v>170192.68</v>
      </c>
      <c r="S13" s="36">
        <v>1015778.29</v>
      </c>
      <c r="T13" s="36">
        <v>1561434.73</v>
      </c>
      <c r="U13" s="36">
        <v>1850350</v>
      </c>
      <c r="V13" s="37">
        <v>5375516.5199999996</v>
      </c>
    </row>
    <row r="14" spans="1:22">
      <c r="B14" s="11" t="s">
        <v>54</v>
      </c>
      <c r="C14" s="3">
        <v>75634893.090000018</v>
      </c>
      <c r="D14" s="3">
        <v>31900963.490000002</v>
      </c>
      <c r="E14" s="3">
        <v>59278876.870000005</v>
      </c>
      <c r="F14" s="3">
        <v>55336632.900000006</v>
      </c>
      <c r="G14" s="3">
        <v>56567114.139999993</v>
      </c>
      <c r="H14" s="3">
        <v>74168863.440000013</v>
      </c>
      <c r="I14" s="3">
        <v>123100117.44999999</v>
      </c>
      <c r="J14" s="3">
        <v>122118961.38</v>
      </c>
      <c r="K14" s="3">
        <v>73325790.75</v>
      </c>
      <c r="L14" s="3">
        <v>81924310.739999995</v>
      </c>
      <c r="M14" s="3">
        <v>79900670.730000004</v>
      </c>
      <c r="N14" s="3">
        <v>75403924.390000001</v>
      </c>
      <c r="O14" s="4">
        <v>908661119.36999989</v>
      </c>
      <c r="P14" s="3">
        <v>91394751.829999998</v>
      </c>
      <c r="Q14" s="3">
        <v>68418003.230000004</v>
      </c>
      <c r="R14" s="3">
        <v>136887521.76000002</v>
      </c>
      <c r="S14" s="3">
        <v>90161986.010000005</v>
      </c>
      <c r="T14" s="3">
        <v>77539074.229999989</v>
      </c>
      <c r="U14" s="3">
        <v>78238818.549999997</v>
      </c>
      <c r="V14" s="4">
        <v>542640155.61000001</v>
      </c>
    </row>
    <row r="15" spans="1:22">
      <c r="B15" s="12" t="s">
        <v>51</v>
      </c>
      <c r="C15" s="15">
        <v>0.55776946053142062</v>
      </c>
      <c r="D15" s="15">
        <v>0.38483576247798995</v>
      </c>
      <c r="E15" s="15">
        <v>0.33111378344013215</v>
      </c>
      <c r="F15" s="15">
        <v>0.54329204270315745</v>
      </c>
      <c r="G15" s="15">
        <v>0.45420847935630648</v>
      </c>
      <c r="H15" s="15">
        <v>0.55463549769749032</v>
      </c>
      <c r="I15" s="15">
        <v>0.67303782933360323</v>
      </c>
      <c r="J15" s="15">
        <v>0.674106401985065</v>
      </c>
      <c r="K15" s="15">
        <v>0.43570736719010567</v>
      </c>
      <c r="L15" s="15">
        <v>0.60339951571559813</v>
      </c>
      <c r="M15" s="15">
        <v>0.58496976016998492</v>
      </c>
      <c r="N15" s="15">
        <v>0.50921658750934018</v>
      </c>
      <c r="O15" s="24">
        <v>0.53124556345773277</v>
      </c>
      <c r="P15" s="15">
        <v>0.69431239430392167</v>
      </c>
      <c r="Q15" s="15">
        <v>0.57551563999234334</v>
      </c>
      <c r="R15" s="15">
        <v>0.73993341765598419</v>
      </c>
      <c r="S15" s="15">
        <v>0.72117177020670409</v>
      </c>
      <c r="T15" s="15">
        <v>0.5319800606402002</v>
      </c>
      <c r="U15" s="15">
        <v>0.66610725500678591</v>
      </c>
      <c r="V15" s="24">
        <v>0.65874503298244913</v>
      </c>
    </row>
    <row r="17" spans="1:22">
      <c r="B17" s="11" t="s">
        <v>52</v>
      </c>
      <c r="C17" s="3">
        <v>135602427.95999998</v>
      </c>
      <c r="D17" s="3">
        <v>82895007.690000027</v>
      </c>
      <c r="E17" s="3">
        <v>179028720.14000008</v>
      </c>
      <c r="F17" s="3">
        <v>101854304.0399999</v>
      </c>
      <c r="G17" s="3">
        <v>124539978.25000001</v>
      </c>
      <c r="H17" s="3">
        <v>133725417.41000004</v>
      </c>
      <c r="I17" s="3">
        <v>182902226.41999996</v>
      </c>
      <c r="J17" s="3">
        <v>181156804.05999997</v>
      </c>
      <c r="K17" s="3">
        <v>168291372.31000012</v>
      </c>
      <c r="L17" s="3">
        <v>135771257.03</v>
      </c>
      <c r="M17" s="3">
        <v>136589403.7100001</v>
      </c>
      <c r="N17" s="3">
        <v>148078295.63999999</v>
      </c>
      <c r="O17" s="4">
        <v>1710435214.6600003</v>
      </c>
      <c r="P17" s="3">
        <v>131633473.03</v>
      </c>
      <c r="Q17" s="3">
        <v>118881223.16000003</v>
      </c>
      <c r="R17" s="3">
        <v>184999783.07999986</v>
      </c>
      <c r="S17" s="3">
        <v>125021513.23000003</v>
      </c>
      <c r="T17" s="3">
        <v>145755602.45000014</v>
      </c>
      <c r="U17" s="3">
        <v>117456787.86999992</v>
      </c>
      <c r="V17" s="4">
        <v>823748382.81999993</v>
      </c>
    </row>
    <row r="18" spans="1:22">
      <c r="B18" s="12" t="s">
        <v>43</v>
      </c>
      <c r="C18" s="15">
        <v>3.5854236065570956E-2</v>
      </c>
      <c r="D18" s="15">
        <v>2.0998597691388281E-2</v>
      </c>
      <c r="E18" s="15">
        <v>3.6540967290158086E-2</v>
      </c>
      <c r="F18" s="15">
        <v>2.1683497297738073E-2</v>
      </c>
      <c r="G18" s="15">
        <v>2.4189131869306626E-2</v>
      </c>
      <c r="H18" s="15">
        <v>2.8397274652454684E-2</v>
      </c>
      <c r="I18" s="15">
        <v>3.740031320784442E-2</v>
      </c>
      <c r="J18" s="15">
        <v>3.6485454535200905E-2</v>
      </c>
      <c r="K18" s="15">
        <v>3.7034285989798944E-2</v>
      </c>
      <c r="L18" s="15">
        <v>2.8805049975546903E-2</v>
      </c>
      <c r="M18" s="15">
        <v>2.6497468114500648E-2</v>
      </c>
      <c r="N18" s="15">
        <v>2.6916561544551035E-2</v>
      </c>
      <c r="O18" s="24">
        <v>3.003212676249949E-2</v>
      </c>
      <c r="P18" s="15">
        <v>2.7874809272537781E-2</v>
      </c>
      <c r="Q18" s="15">
        <v>2.4073539011236777E-2</v>
      </c>
      <c r="R18" s="15">
        <v>3.2131874392295125E-2</v>
      </c>
      <c r="S18" s="15">
        <v>2.4905713841502825E-2</v>
      </c>
      <c r="T18" s="15">
        <v>2.7456502640522861E-2</v>
      </c>
      <c r="U18" s="15">
        <v>2.5412904785582623E-2</v>
      </c>
      <c r="V18" s="24">
        <v>2.7125176894608142E-2</v>
      </c>
    </row>
    <row r="20" spans="1:22">
      <c r="B20" s="11" t="s">
        <v>44</v>
      </c>
      <c r="C20" s="3">
        <v>3782047613.9000006</v>
      </c>
      <c r="D20" s="3">
        <v>3947644928.8799911</v>
      </c>
      <c r="E20" s="3">
        <v>4899397400.139966</v>
      </c>
      <c r="F20" s="3">
        <v>4697319009.0800018</v>
      </c>
      <c r="G20" s="3">
        <v>5148592306.7800417</v>
      </c>
      <c r="H20" s="3">
        <v>4709093356.5499992</v>
      </c>
      <c r="I20" s="3">
        <v>4890392906.6999807</v>
      </c>
      <c r="J20" s="3">
        <v>4965178764.1900196</v>
      </c>
      <c r="K20" s="3">
        <v>4544204588.0499983</v>
      </c>
      <c r="L20" s="3">
        <v>4713453271.0499907</v>
      </c>
      <c r="M20" s="3">
        <v>5154809626.3299971</v>
      </c>
      <c r="N20" s="3">
        <v>5501382314.1900091</v>
      </c>
      <c r="O20" s="4">
        <v>56953516085.839989</v>
      </c>
      <c r="P20" s="3">
        <v>4722309370.5500288</v>
      </c>
      <c r="Q20" s="3">
        <v>4938252871.9400158</v>
      </c>
      <c r="R20" s="3">
        <v>5757516067.1100101</v>
      </c>
      <c r="S20" s="3">
        <v>5019792406.8999968</v>
      </c>
      <c r="T20" s="3">
        <v>5308600456.4499941</v>
      </c>
      <c r="U20" s="3">
        <v>4621934755.6299858</v>
      </c>
      <c r="V20" s="4">
        <v>30368405928.580029</v>
      </c>
    </row>
    <row r="22" spans="1:22">
      <c r="A22" s="2" t="s">
        <v>46</v>
      </c>
    </row>
    <row r="23" spans="1:22">
      <c r="A23" s="2" t="s">
        <v>56</v>
      </c>
    </row>
  </sheetData>
  <sortState ref="A2:V1398">
    <sortCondition descending="1" ref="U2:U1398"/>
  </sortState>
  <mergeCells count="2">
    <mergeCell ref="C2:O2"/>
    <mergeCell ref="P2:V2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4"/>
  <sheetViews>
    <sheetView tabSelected="1" workbookViewId="0"/>
  </sheetViews>
  <sheetFormatPr baseColWidth="10" defaultRowHeight="12.75"/>
  <cols>
    <col min="1" max="1" width="11.28515625" style="2" bestFit="1" customWidth="1"/>
    <col min="2" max="2" width="80.7109375" style="2" customWidth="1"/>
    <col min="3" max="14" width="10.85546875" style="3" bestFit="1" customWidth="1"/>
    <col min="15" max="15" width="11.7109375" style="4" bestFit="1" customWidth="1"/>
    <col min="16" max="20" width="10.85546875" style="3" bestFit="1" customWidth="1"/>
    <col min="21" max="21" width="10.85546875" style="2" bestFit="1" customWidth="1"/>
    <col min="22" max="22" width="13.5703125" style="25" bestFit="1" customWidth="1"/>
    <col min="23" max="16384" width="11.42578125" style="2"/>
  </cols>
  <sheetData>
    <row r="1" spans="1:22">
      <c r="A1" s="1" t="s">
        <v>64</v>
      </c>
      <c r="B1" s="1"/>
    </row>
    <row r="2" spans="1:22">
      <c r="A2" s="5" t="s">
        <v>65</v>
      </c>
      <c r="B2" s="1"/>
      <c r="C2" s="61">
        <v>2011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61">
        <v>2012</v>
      </c>
      <c r="Q2" s="62"/>
      <c r="R2" s="62"/>
      <c r="S2" s="62"/>
      <c r="T2" s="62"/>
      <c r="U2" s="62"/>
      <c r="V2" s="63"/>
    </row>
    <row r="3" spans="1:22">
      <c r="A3" s="6" t="s">
        <v>55</v>
      </c>
      <c r="B3" s="7" t="s">
        <v>20</v>
      </c>
      <c r="C3" s="8" t="s">
        <v>21</v>
      </c>
      <c r="D3" s="9" t="s">
        <v>22</v>
      </c>
      <c r="E3" s="9" t="s">
        <v>23</v>
      </c>
      <c r="F3" s="9" t="s">
        <v>24</v>
      </c>
      <c r="G3" s="9" t="s">
        <v>25</v>
      </c>
      <c r="H3" s="9" t="s">
        <v>26</v>
      </c>
      <c r="I3" s="9" t="s">
        <v>27</v>
      </c>
      <c r="J3" s="9" t="s">
        <v>28</v>
      </c>
      <c r="K3" s="9" t="s">
        <v>29</v>
      </c>
      <c r="L3" s="9" t="s">
        <v>30</v>
      </c>
      <c r="M3" s="9" t="s">
        <v>31</v>
      </c>
      <c r="N3" s="9" t="s">
        <v>32</v>
      </c>
      <c r="O3" s="10" t="s">
        <v>33</v>
      </c>
      <c r="P3" s="8" t="s">
        <v>21</v>
      </c>
      <c r="Q3" s="9" t="s">
        <v>22</v>
      </c>
      <c r="R3" s="9" t="s">
        <v>23</v>
      </c>
      <c r="S3" s="9" t="s">
        <v>24</v>
      </c>
      <c r="T3" s="9" t="s">
        <v>25</v>
      </c>
      <c r="U3" s="14" t="s">
        <v>26</v>
      </c>
      <c r="V3" s="10" t="s">
        <v>34</v>
      </c>
    </row>
    <row r="4" spans="1:22">
      <c r="A4" s="16">
        <v>1005901100</v>
      </c>
      <c r="B4" s="17" t="s">
        <v>66</v>
      </c>
      <c r="C4" s="26">
        <v>64840970.230000004</v>
      </c>
      <c r="D4" s="27">
        <v>40588084.359999999</v>
      </c>
      <c r="E4" s="27">
        <v>47867994.560000002</v>
      </c>
      <c r="F4" s="27">
        <v>53129065.079999998</v>
      </c>
      <c r="G4" s="27">
        <v>79277909.120000005</v>
      </c>
      <c r="H4" s="27">
        <v>92559516.069999993</v>
      </c>
      <c r="I4" s="27">
        <v>51511616.789999999</v>
      </c>
      <c r="J4" s="27">
        <v>43756917.32</v>
      </c>
      <c r="K4" s="27">
        <v>97365110.74000001</v>
      </c>
      <c r="L4" s="27">
        <v>59978777.799999997</v>
      </c>
      <c r="M4" s="27">
        <v>73537953.730000004</v>
      </c>
      <c r="N4" s="27">
        <v>12551832.949999999</v>
      </c>
      <c r="O4" s="28">
        <f>+SUM(C4:N4)</f>
        <v>716965748.75</v>
      </c>
      <c r="P4" s="26">
        <v>50963950.600000001</v>
      </c>
      <c r="Q4" s="27">
        <v>71986296.260000005</v>
      </c>
      <c r="R4" s="27">
        <v>57321400.18</v>
      </c>
      <c r="S4" s="27">
        <v>55094752.440000005</v>
      </c>
      <c r="T4" s="27">
        <v>100833418.78999999</v>
      </c>
      <c r="U4" s="27">
        <v>72592009.269999981</v>
      </c>
      <c r="V4" s="28">
        <f>+SUM(P4:U4)</f>
        <v>408791827.53999996</v>
      </c>
    </row>
    <row r="5" spans="1:22">
      <c r="A5" s="18">
        <v>2304000000</v>
      </c>
      <c r="B5" s="19" t="s">
        <v>67</v>
      </c>
      <c r="C5" s="29">
        <v>17195008.890000001</v>
      </c>
      <c r="D5" s="30">
        <v>18446146.260000002</v>
      </c>
      <c r="E5" s="30">
        <v>21711611.109999999</v>
      </c>
      <c r="F5" s="30">
        <v>16220132.779999999</v>
      </c>
      <c r="G5" s="30">
        <v>48973334.439999998</v>
      </c>
      <c r="H5" s="30">
        <v>29883244.009999998</v>
      </c>
      <c r="I5" s="30">
        <v>42217527.310000002</v>
      </c>
      <c r="J5" s="30">
        <v>37850029.530000001</v>
      </c>
      <c r="K5" s="30">
        <v>38865355.039999999</v>
      </c>
      <c r="L5" s="30">
        <v>23770006.319999997</v>
      </c>
      <c r="M5" s="30">
        <v>30749123.760000002</v>
      </c>
      <c r="N5" s="30">
        <v>20576106.98</v>
      </c>
      <c r="O5" s="31">
        <f t="shared" ref="O5:O13" si="0">+SUM(C5:N5)</f>
        <v>346457626.43000001</v>
      </c>
      <c r="P5" s="29">
        <v>25417980.960000001</v>
      </c>
      <c r="Q5" s="30">
        <v>28728335.629999999</v>
      </c>
      <c r="R5" s="30">
        <v>44658561.520000003</v>
      </c>
      <c r="S5" s="30">
        <v>28860975.100000001</v>
      </c>
      <c r="T5" s="30">
        <v>36062203.450000003</v>
      </c>
      <c r="U5" s="30">
        <v>42774958.200000003</v>
      </c>
      <c r="V5" s="31">
        <f t="shared" ref="V5:V13" si="1">+SUM(P5:U5)</f>
        <v>206503014.86000001</v>
      </c>
    </row>
    <row r="6" spans="1:22">
      <c r="A6" s="20" t="s">
        <v>68</v>
      </c>
      <c r="B6" s="21" t="s">
        <v>69</v>
      </c>
      <c r="C6" s="32">
        <v>7708164.7000000002</v>
      </c>
      <c r="D6" s="33">
        <v>3798605.48</v>
      </c>
      <c r="E6" s="33">
        <v>6395107.4000000004</v>
      </c>
      <c r="F6" s="33">
        <v>8949781.6300000008</v>
      </c>
      <c r="G6" s="33">
        <v>13125911.119999999</v>
      </c>
      <c r="H6" s="33">
        <v>17550957.59</v>
      </c>
      <c r="I6" s="33">
        <v>14976308.07</v>
      </c>
      <c r="J6" s="33">
        <v>11522507.199999999</v>
      </c>
      <c r="K6" s="33">
        <v>15182782.77</v>
      </c>
      <c r="L6" s="33">
        <v>4611750.95</v>
      </c>
      <c r="M6" s="33">
        <v>15370235.98</v>
      </c>
      <c r="N6" s="33">
        <v>5656537.5099999998</v>
      </c>
      <c r="O6" s="34">
        <f t="shared" si="0"/>
        <v>124848650.40000002</v>
      </c>
      <c r="P6" s="32">
        <v>4742833.66</v>
      </c>
      <c r="Q6" s="33">
        <v>7276396.7999999998</v>
      </c>
      <c r="R6" s="33">
        <v>6702951.4800000004</v>
      </c>
      <c r="S6" s="33">
        <v>6708945.5199999996</v>
      </c>
      <c r="T6" s="33">
        <v>14144802.57</v>
      </c>
      <c r="U6" s="33">
        <v>19340143.179999996</v>
      </c>
      <c r="V6" s="34">
        <f t="shared" si="1"/>
        <v>58916073.209999993</v>
      </c>
    </row>
    <row r="7" spans="1:22" ht="25.5">
      <c r="A7" s="18">
        <v>7201100000</v>
      </c>
      <c r="B7" s="19" t="s">
        <v>70</v>
      </c>
      <c r="C7" s="29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1">
        <f t="shared" si="0"/>
        <v>0</v>
      </c>
      <c r="P7" s="29">
        <v>0</v>
      </c>
      <c r="Q7" s="30">
        <v>0</v>
      </c>
      <c r="R7" s="30">
        <v>0</v>
      </c>
      <c r="S7" s="30">
        <v>0</v>
      </c>
      <c r="T7" s="30">
        <v>0</v>
      </c>
      <c r="U7" s="30">
        <v>15512064.720000001</v>
      </c>
      <c r="V7" s="31">
        <f t="shared" si="1"/>
        <v>15512064.720000001</v>
      </c>
    </row>
    <row r="8" spans="1:22" ht="25.5">
      <c r="A8" s="20">
        <v>7225300000</v>
      </c>
      <c r="B8" s="21" t="s">
        <v>71</v>
      </c>
      <c r="C8" s="32">
        <v>4275752.67</v>
      </c>
      <c r="D8" s="33">
        <v>2955491.25</v>
      </c>
      <c r="E8" s="33">
        <v>825315.33</v>
      </c>
      <c r="F8" s="33">
        <v>842644.21</v>
      </c>
      <c r="G8" s="33">
        <v>3347293.11</v>
      </c>
      <c r="H8" s="33">
        <v>7772132.0899999999</v>
      </c>
      <c r="I8" s="33">
        <v>9062161.2100000009</v>
      </c>
      <c r="J8" s="33">
        <v>10849876.92</v>
      </c>
      <c r="K8" s="33">
        <v>12813186.609999999</v>
      </c>
      <c r="L8" s="33">
        <v>2110978.75</v>
      </c>
      <c r="M8" s="33">
        <v>11150061.73</v>
      </c>
      <c r="N8" s="33">
        <v>8751913.6899999995</v>
      </c>
      <c r="O8" s="34">
        <f t="shared" si="0"/>
        <v>74756807.569999993</v>
      </c>
      <c r="P8" s="32">
        <v>865328.88</v>
      </c>
      <c r="Q8" s="33">
        <v>7087400.3600000003</v>
      </c>
      <c r="R8" s="33">
        <v>0</v>
      </c>
      <c r="S8" s="33">
        <v>4275110.41</v>
      </c>
      <c r="T8" s="33">
        <v>7550363.5199999996</v>
      </c>
      <c r="U8" s="33">
        <v>13772667.449999999</v>
      </c>
      <c r="V8" s="34">
        <f t="shared" si="1"/>
        <v>33550870.620000001</v>
      </c>
    </row>
    <row r="9" spans="1:22">
      <c r="A9" s="18">
        <v>1507100000</v>
      </c>
      <c r="B9" s="19" t="s">
        <v>72</v>
      </c>
      <c r="C9" s="29">
        <v>4467408.42</v>
      </c>
      <c r="D9" s="30">
        <v>3683384.38</v>
      </c>
      <c r="E9" s="30">
        <v>14437286.810000001</v>
      </c>
      <c r="F9" s="30">
        <v>923006.53</v>
      </c>
      <c r="G9" s="30">
        <v>12897001.449999999</v>
      </c>
      <c r="H9" s="30">
        <v>17933646.899999999</v>
      </c>
      <c r="I9" s="30">
        <v>10344095.52</v>
      </c>
      <c r="J9" s="30">
        <v>2501729.6800000002</v>
      </c>
      <c r="K9" s="30">
        <v>6977024.9100000001</v>
      </c>
      <c r="L9" s="30">
        <v>6827992.21</v>
      </c>
      <c r="M9" s="30">
        <v>14360214.59</v>
      </c>
      <c r="N9" s="30">
        <v>6952679.1200000001</v>
      </c>
      <c r="O9" s="31">
        <f t="shared" si="0"/>
        <v>102305470.52000001</v>
      </c>
      <c r="P9" s="29">
        <v>8256984.5999999996</v>
      </c>
      <c r="Q9" s="30">
        <v>16506425.1</v>
      </c>
      <c r="R9" s="30">
        <v>25927257.640000001</v>
      </c>
      <c r="S9" s="30">
        <v>12951082.049999999</v>
      </c>
      <c r="T9" s="30">
        <v>8586879.4399999995</v>
      </c>
      <c r="U9" s="30">
        <v>12274710.460000001</v>
      </c>
      <c r="V9" s="31">
        <f t="shared" si="1"/>
        <v>84503339.289999992</v>
      </c>
    </row>
    <row r="10" spans="1:22">
      <c r="A10" s="20" t="s">
        <v>73</v>
      </c>
      <c r="B10" s="21" t="s">
        <v>74</v>
      </c>
      <c r="C10" s="32">
        <v>26103165.139999997</v>
      </c>
      <c r="D10" s="33">
        <v>12869750.390000001</v>
      </c>
      <c r="E10" s="33">
        <v>7679468.5800000001</v>
      </c>
      <c r="F10" s="33">
        <v>14339206.640000001</v>
      </c>
      <c r="G10" s="33">
        <v>4941146.9000000004</v>
      </c>
      <c r="H10" s="33">
        <v>5609164.0800000001</v>
      </c>
      <c r="I10" s="33">
        <v>0</v>
      </c>
      <c r="J10" s="33">
        <v>0</v>
      </c>
      <c r="K10" s="33">
        <v>4110441.96</v>
      </c>
      <c r="L10" s="33">
        <v>0</v>
      </c>
      <c r="M10" s="33">
        <v>705275.03</v>
      </c>
      <c r="N10" s="33">
        <v>7209324.1399999997</v>
      </c>
      <c r="O10" s="34">
        <f t="shared" si="0"/>
        <v>83566942.859999999</v>
      </c>
      <c r="P10" s="32">
        <v>7307775.5499999998</v>
      </c>
      <c r="Q10" s="33">
        <v>27557217.52</v>
      </c>
      <c r="R10" s="33">
        <v>13530114.59</v>
      </c>
      <c r="S10" s="33">
        <v>8104990.6099999994</v>
      </c>
      <c r="T10" s="33">
        <v>11189941.510000002</v>
      </c>
      <c r="U10" s="33">
        <v>12174611.82</v>
      </c>
      <c r="V10" s="34">
        <f t="shared" si="1"/>
        <v>79864651.599999994</v>
      </c>
    </row>
    <row r="11" spans="1:22">
      <c r="A11" s="18">
        <v>8504230000</v>
      </c>
      <c r="B11" s="19" t="s">
        <v>75</v>
      </c>
      <c r="C11" s="29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1">
        <f t="shared" si="0"/>
        <v>0</v>
      </c>
      <c r="P11" s="29">
        <v>0</v>
      </c>
      <c r="Q11" s="30">
        <v>0</v>
      </c>
      <c r="R11" s="30">
        <v>0</v>
      </c>
      <c r="S11" s="30">
        <v>0</v>
      </c>
      <c r="T11" s="30">
        <v>0</v>
      </c>
      <c r="U11" s="30">
        <v>10710115.460000001</v>
      </c>
      <c r="V11" s="31">
        <f t="shared" si="1"/>
        <v>10710115.460000001</v>
      </c>
    </row>
    <row r="12" spans="1:22" ht="25.5">
      <c r="A12" s="20">
        <v>8703239090</v>
      </c>
      <c r="B12" s="21" t="s">
        <v>76</v>
      </c>
      <c r="C12" s="32">
        <v>5995467.1199999992</v>
      </c>
      <c r="D12" s="33">
        <v>4417788.34</v>
      </c>
      <c r="E12" s="33">
        <v>6453541.6100000003</v>
      </c>
      <c r="F12" s="33">
        <v>4302282.62</v>
      </c>
      <c r="G12" s="33">
        <v>10905503.289999999</v>
      </c>
      <c r="H12" s="33">
        <v>6250556.1699999999</v>
      </c>
      <c r="I12" s="33">
        <v>13596872.129999999</v>
      </c>
      <c r="J12" s="33">
        <v>12536888.27</v>
      </c>
      <c r="K12" s="33">
        <v>8817335.5800000001</v>
      </c>
      <c r="L12" s="33">
        <v>6862948.1899999995</v>
      </c>
      <c r="M12" s="33">
        <v>12235405.82</v>
      </c>
      <c r="N12" s="33">
        <v>6104856.6499999994</v>
      </c>
      <c r="O12" s="34">
        <f t="shared" si="0"/>
        <v>98479445.789999992</v>
      </c>
      <c r="P12" s="32">
        <v>4166238.83</v>
      </c>
      <c r="Q12" s="33">
        <v>7003367.5099999998</v>
      </c>
      <c r="R12" s="33">
        <v>19259252.080000002</v>
      </c>
      <c r="S12" s="33">
        <v>12820447.620000001</v>
      </c>
      <c r="T12" s="33">
        <v>7922955.4500000002</v>
      </c>
      <c r="U12" s="33">
        <v>10295953.329999998</v>
      </c>
      <c r="V12" s="34">
        <f t="shared" si="1"/>
        <v>61468214.820000008</v>
      </c>
    </row>
    <row r="13" spans="1:22" ht="25.5">
      <c r="A13" s="22">
        <v>8704211000</v>
      </c>
      <c r="B13" s="23" t="s">
        <v>77</v>
      </c>
      <c r="C13" s="35">
        <v>3346255.98</v>
      </c>
      <c r="D13" s="36">
        <v>1754227.88</v>
      </c>
      <c r="E13" s="36">
        <v>984813.46</v>
      </c>
      <c r="F13" s="36">
        <v>4563292.99</v>
      </c>
      <c r="G13" s="36">
        <v>3171846.03</v>
      </c>
      <c r="H13" s="36">
        <v>2310493.98</v>
      </c>
      <c r="I13" s="36">
        <v>752394.82</v>
      </c>
      <c r="J13" s="36">
        <v>1628179.64</v>
      </c>
      <c r="K13" s="36">
        <v>2519080.41</v>
      </c>
      <c r="L13" s="36">
        <v>3211584.72</v>
      </c>
      <c r="M13" s="36">
        <v>1906751.14</v>
      </c>
      <c r="N13" s="36">
        <v>1765589.57</v>
      </c>
      <c r="O13" s="37">
        <f t="shared" si="0"/>
        <v>27914510.619999997</v>
      </c>
      <c r="P13" s="35">
        <v>2668839.2999999998</v>
      </c>
      <c r="Q13" s="36">
        <v>8573724.8200000003</v>
      </c>
      <c r="R13" s="36">
        <v>11053621.68</v>
      </c>
      <c r="S13" s="36">
        <v>18441898.57</v>
      </c>
      <c r="T13" s="36">
        <v>5500370.5700000003</v>
      </c>
      <c r="U13" s="36">
        <v>10264335.760000002</v>
      </c>
      <c r="V13" s="37">
        <f t="shared" si="1"/>
        <v>56502790.700000003</v>
      </c>
    </row>
    <row r="14" spans="1:22">
      <c r="B14" s="11" t="s">
        <v>78</v>
      </c>
      <c r="C14" s="3">
        <f>+SUM(C4:C13)</f>
        <v>133932193.15000002</v>
      </c>
      <c r="D14" s="3">
        <f t="shared" ref="D14:V14" si="2">+SUM(D4:D13)</f>
        <v>88513478.340000004</v>
      </c>
      <c r="E14" s="3">
        <f t="shared" si="2"/>
        <v>106355138.86</v>
      </c>
      <c r="F14" s="3">
        <f t="shared" si="2"/>
        <v>103269412.47999999</v>
      </c>
      <c r="G14" s="3">
        <f t="shared" si="2"/>
        <v>176639945.46000001</v>
      </c>
      <c r="H14" s="3">
        <f t="shared" si="2"/>
        <v>179869710.88999999</v>
      </c>
      <c r="I14" s="3">
        <f t="shared" si="2"/>
        <v>142460975.84999999</v>
      </c>
      <c r="J14" s="3">
        <f t="shared" si="2"/>
        <v>120646128.56</v>
      </c>
      <c r="K14" s="3">
        <f t="shared" si="2"/>
        <v>186650318.02000004</v>
      </c>
      <c r="L14" s="3">
        <f t="shared" si="2"/>
        <v>107374038.93999998</v>
      </c>
      <c r="M14" s="3">
        <f t="shared" si="2"/>
        <v>160015021.78</v>
      </c>
      <c r="N14" s="3">
        <f t="shared" si="2"/>
        <v>69568840.609999985</v>
      </c>
      <c r="O14" s="4">
        <f t="shared" si="2"/>
        <v>1575295202.9399998</v>
      </c>
      <c r="P14" s="3">
        <f t="shared" si="2"/>
        <v>104389932.37999998</v>
      </c>
      <c r="Q14" s="3">
        <f t="shared" si="2"/>
        <v>174719163.99999997</v>
      </c>
      <c r="R14" s="3">
        <f t="shared" si="2"/>
        <v>178453159.17000002</v>
      </c>
      <c r="S14" s="3">
        <f t="shared" si="2"/>
        <v>147258202.31999999</v>
      </c>
      <c r="T14" s="3">
        <f t="shared" si="2"/>
        <v>191790935.29999998</v>
      </c>
      <c r="U14" s="3">
        <f t="shared" si="2"/>
        <v>219711569.64999998</v>
      </c>
      <c r="V14" s="4">
        <f t="shared" si="2"/>
        <v>1016322962.8200002</v>
      </c>
    </row>
    <row r="15" spans="1:22">
      <c r="B15" s="12" t="s">
        <v>79</v>
      </c>
      <c r="C15" s="15">
        <f>+C14/C17</f>
        <v>0.40565798796994917</v>
      </c>
      <c r="D15" s="15">
        <f t="shared" ref="D15:V15" si="3">+D14/D17</f>
        <v>0.30409904368738766</v>
      </c>
      <c r="E15" s="15">
        <f t="shared" si="3"/>
        <v>0.26276667302976747</v>
      </c>
      <c r="F15" s="15">
        <f t="shared" si="3"/>
        <v>0.3014991889968569</v>
      </c>
      <c r="G15" s="15">
        <f t="shared" si="3"/>
        <v>0.35506525114217541</v>
      </c>
      <c r="H15" s="15">
        <f t="shared" si="3"/>
        <v>0.35306665670570792</v>
      </c>
      <c r="I15" s="15">
        <f t="shared" si="3"/>
        <v>0.3336799438309519</v>
      </c>
      <c r="J15" s="15">
        <f t="shared" si="3"/>
        <v>0.29268115556818991</v>
      </c>
      <c r="K15" s="15">
        <f t="shared" si="3"/>
        <v>0.40175894010682328</v>
      </c>
      <c r="L15" s="15">
        <f t="shared" si="3"/>
        <v>0.30444626073950604</v>
      </c>
      <c r="M15" s="15">
        <f t="shared" si="3"/>
        <v>0.3869864327767768</v>
      </c>
      <c r="N15" s="15">
        <f t="shared" si="3"/>
        <v>0.22512229659172703</v>
      </c>
      <c r="O15" s="24">
        <f t="shared" si="3"/>
        <v>0.33133626464046817</v>
      </c>
      <c r="P15" s="15">
        <f t="shared" si="3"/>
        <v>0.26982230476856756</v>
      </c>
      <c r="Q15" s="15">
        <f t="shared" si="3"/>
        <v>0.40108799313524168</v>
      </c>
      <c r="R15" s="15">
        <f t="shared" si="3"/>
        <v>0.35971777390536863</v>
      </c>
      <c r="S15" s="15">
        <f t="shared" si="3"/>
        <v>0.38293321588445667</v>
      </c>
      <c r="T15" s="15">
        <f t="shared" si="3"/>
        <v>0.398034319834911</v>
      </c>
      <c r="U15" s="15">
        <f t="shared" si="3"/>
        <v>0.46350350678617408</v>
      </c>
      <c r="V15" s="24">
        <f t="shared" si="3"/>
        <v>0.38221838876504832</v>
      </c>
    </row>
    <row r="17" spans="1:22">
      <c r="B17" s="11" t="s">
        <v>80</v>
      </c>
      <c r="C17" s="3">
        <v>330160374.3100003</v>
      </c>
      <c r="D17" s="3">
        <v>291067927.29999977</v>
      </c>
      <c r="E17" s="3">
        <v>404751248.07000005</v>
      </c>
      <c r="F17" s="3">
        <v>342519702.3700006</v>
      </c>
      <c r="G17" s="3">
        <v>497485870.25000018</v>
      </c>
      <c r="H17" s="3">
        <v>509449724.21999907</v>
      </c>
      <c r="I17" s="3">
        <v>426938982.95000076</v>
      </c>
      <c r="J17" s="3">
        <v>412210100.52999955</v>
      </c>
      <c r="K17" s="3">
        <v>464582861.48000038</v>
      </c>
      <c r="L17" s="3">
        <v>352686344.96999997</v>
      </c>
      <c r="M17" s="3">
        <v>413490004.36999959</v>
      </c>
      <c r="N17" s="3">
        <v>309026878.56000024</v>
      </c>
      <c r="O17" s="4">
        <f t="shared" ref="O17" si="4">+SUM(C17:N17)</f>
        <v>4754370019.3800011</v>
      </c>
      <c r="P17" s="3">
        <v>386883999.34000075</v>
      </c>
      <c r="Q17" s="3">
        <v>435613049.98000008</v>
      </c>
      <c r="R17" s="3">
        <v>496092136.99000007</v>
      </c>
      <c r="S17" s="3">
        <v>384553222.8900001</v>
      </c>
      <c r="T17" s="3">
        <v>481845222.24000013</v>
      </c>
      <c r="U17" s="3">
        <v>474023532.57999945</v>
      </c>
      <c r="V17" s="4">
        <f t="shared" ref="V17" si="5">+SUM(P17:U17)</f>
        <v>2659011164.0200005</v>
      </c>
    </row>
    <row r="18" spans="1:22">
      <c r="B18" s="12" t="s">
        <v>81</v>
      </c>
      <c r="C18" s="15">
        <f>+C17/C20</f>
        <v>8.7597272779510252E-2</v>
      </c>
      <c r="D18" s="15">
        <f t="shared" ref="D18:V18" si="6">+D17/D20</f>
        <v>7.7092567699614062E-2</v>
      </c>
      <c r="E18" s="15">
        <f t="shared" si="6"/>
        <v>8.7143351189187923E-2</v>
      </c>
      <c r="F18" s="15">
        <f t="shared" si="6"/>
        <v>8.143164454594648E-2</v>
      </c>
      <c r="G18" s="15">
        <f t="shared" si="6"/>
        <v>0.10088381770238039</v>
      </c>
      <c r="H18" s="15">
        <f t="shared" si="6"/>
        <v>0.11190056317764677</v>
      </c>
      <c r="I18" s="15">
        <f t="shared" si="6"/>
        <v>9.3539626492056369E-2</v>
      </c>
      <c r="J18" s="15">
        <f t="shared" si="6"/>
        <v>8.6656413141408858E-2</v>
      </c>
      <c r="K18" s="15">
        <f t="shared" si="6"/>
        <v>9.1686207649275681E-2</v>
      </c>
      <c r="L18" s="15">
        <f t="shared" si="6"/>
        <v>7.2838715425136563E-2</v>
      </c>
      <c r="M18" s="15">
        <f t="shared" si="6"/>
        <v>8.1709417902054202E-2</v>
      </c>
      <c r="N18" s="15">
        <f t="shared" si="6"/>
        <v>6.8602078913402684E-2</v>
      </c>
      <c r="O18" s="24">
        <f t="shared" si="6"/>
        <v>8.6957210488727538E-2</v>
      </c>
      <c r="P18" s="15">
        <f t="shared" si="6"/>
        <v>8.751970011335429E-2</v>
      </c>
      <c r="Q18" s="15">
        <f t="shared" si="6"/>
        <v>9.6202939328622797E-2</v>
      </c>
      <c r="R18" s="15">
        <f t="shared" si="6"/>
        <v>0.10124985087702167</v>
      </c>
      <c r="S18" s="15">
        <f t="shared" si="6"/>
        <v>8.6247505906203947E-2</v>
      </c>
      <c r="T18" s="15">
        <f t="shared" si="6"/>
        <v>8.8465885823501969E-2</v>
      </c>
      <c r="U18" s="15">
        <f t="shared" si="6"/>
        <v>9.3593021018132258E-2</v>
      </c>
      <c r="V18" s="24">
        <f t="shared" si="6"/>
        <v>9.2267796915135064E-2</v>
      </c>
    </row>
    <row r="20" spans="1:22">
      <c r="B20" s="11" t="s">
        <v>82</v>
      </c>
      <c r="C20" s="3">
        <v>3769071385.8300347</v>
      </c>
      <c r="D20" s="3">
        <v>3775564052.2200031</v>
      </c>
      <c r="E20" s="3">
        <v>4644660120.8999462</v>
      </c>
      <c r="F20" s="3">
        <v>4206223566.7700343</v>
      </c>
      <c r="G20" s="3">
        <v>4931275219.1599684</v>
      </c>
      <c r="H20" s="3">
        <v>4552700270.2499952</v>
      </c>
      <c r="I20" s="3">
        <v>4564257940.310009</v>
      </c>
      <c r="J20" s="3">
        <v>4756833171.2200136</v>
      </c>
      <c r="K20" s="3">
        <v>5067096495.6600056</v>
      </c>
      <c r="L20" s="3">
        <v>4842017640.0899057</v>
      </c>
      <c r="M20" s="3">
        <v>5060493820.5000277</v>
      </c>
      <c r="N20" s="3">
        <v>4504628481.4500885</v>
      </c>
      <c r="O20" s="4">
        <v>54674822164.360031</v>
      </c>
      <c r="P20" s="3">
        <v>4420536163.159997</v>
      </c>
      <c r="Q20" s="3">
        <v>4528063830.6899862</v>
      </c>
      <c r="R20" s="3">
        <v>4899682643.4100618</v>
      </c>
      <c r="S20" s="3">
        <v>4458717024.3300734</v>
      </c>
      <c r="T20" s="3">
        <v>5446678318.4800539</v>
      </c>
      <c r="U20" s="3">
        <v>5064731615.9199991</v>
      </c>
      <c r="V20" s="4">
        <f t="shared" ref="V20" si="7">+SUM(P20:U20)</f>
        <v>28818409595.99017</v>
      </c>
    </row>
    <row r="22" spans="1:22">
      <c r="A22" s="2" t="s">
        <v>83</v>
      </c>
    </row>
    <row r="23" spans="1:22">
      <c r="A23" s="2" t="s">
        <v>84</v>
      </c>
    </row>
    <row r="24" spans="1:22">
      <c r="A24" s="2" t="s">
        <v>56</v>
      </c>
    </row>
  </sheetData>
  <mergeCells count="2">
    <mergeCell ref="C2:O2"/>
    <mergeCell ref="P2:V2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7"/>
  <sheetViews>
    <sheetView workbookViewId="0"/>
  </sheetViews>
  <sheetFormatPr baseColWidth="10" defaultRowHeight="12.75"/>
  <cols>
    <col min="1" max="1" width="10.7109375" style="52" customWidth="1"/>
    <col min="2" max="13" width="10.140625" style="50" bestFit="1" customWidth="1"/>
    <col min="14" max="14" width="11.42578125" style="55"/>
    <col min="15" max="20" width="10.140625" style="50" bestFit="1" customWidth="1"/>
    <col min="21" max="21" width="13.85546875" style="55" bestFit="1" customWidth="1"/>
    <col min="22" max="16384" width="11.42578125" style="50"/>
  </cols>
  <sheetData>
    <row r="1" spans="1:21">
      <c r="A1" s="59" t="s">
        <v>62</v>
      </c>
    </row>
    <row r="2" spans="1:21">
      <c r="A2" s="51" t="s">
        <v>57</v>
      </c>
    </row>
    <row r="3" spans="1:21">
      <c r="B3" s="64">
        <v>2011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  <c r="O3" s="64">
        <v>2012</v>
      </c>
      <c r="P3" s="65"/>
      <c r="Q3" s="65"/>
      <c r="R3" s="65"/>
      <c r="S3" s="65"/>
      <c r="T3" s="65"/>
      <c r="U3" s="66"/>
    </row>
    <row r="4" spans="1:21">
      <c r="B4" s="44" t="s">
        <v>21</v>
      </c>
      <c r="C4" s="45" t="s">
        <v>22</v>
      </c>
      <c r="D4" s="45" t="s">
        <v>23</v>
      </c>
      <c r="E4" s="45" t="s">
        <v>24</v>
      </c>
      <c r="F4" s="45" t="s">
        <v>25</v>
      </c>
      <c r="G4" s="45" t="s">
        <v>26</v>
      </c>
      <c r="H4" s="45" t="s">
        <v>27</v>
      </c>
      <c r="I4" s="45" t="s">
        <v>28</v>
      </c>
      <c r="J4" s="45" t="s">
        <v>29</v>
      </c>
      <c r="K4" s="45" t="s">
        <v>30</v>
      </c>
      <c r="L4" s="45" t="s">
        <v>31</v>
      </c>
      <c r="M4" s="45" t="s">
        <v>32</v>
      </c>
      <c r="N4" s="45" t="s">
        <v>60</v>
      </c>
      <c r="O4" s="44" t="s">
        <v>21</v>
      </c>
      <c r="P4" s="45" t="s">
        <v>22</v>
      </c>
      <c r="Q4" s="45" t="s">
        <v>23</v>
      </c>
      <c r="R4" s="45" t="s">
        <v>24</v>
      </c>
      <c r="S4" s="45" t="s">
        <v>25</v>
      </c>
      <c r="T4" s="45" t="s">
        <v>26</v>
      </c>
      <c r="U4" s="46" t="s">
        <v>61</v>
      </c>
    </row>
    <row r="5" spans="1:21">
      <c r="A5" s="47" t="s">
        <v>63</v>
      </c>
      <c r="B5" s="48">
        <v>12976228.069965839</v>
      </c>
      <c r="C5" s="49">
        <v>172080876.65998793</v>
      </c>
      <c r="D5" s="49">
        <v>254737279.2400198</v>
      </c>
      <c r="E5" s="49">
        <v>491095442.30996752</v>
      </c>
      <c r="F5" s="49">
        <v>217317087.62007332</v>
      </c>
      <c r="G5" s="49">
        <v>156393086.30000401</v>
      </c>
      <c r="H5" s="49">
        <v>326134966.38997173</v>
      </c>
      <c r="I5" s="49">
        <v>208345592.97000599</v>
      </c>
      <c r="J5" s="49">
        <v>-522891907.61000729</v>
      </c>
      <c r="K5" s="49">
        <v>-128564369.03991508</v>
      </c>
      <c r="L5" s="49">
        <v>94315805.829969406</v>
      </c>
      <c r="M5" s="49">
        <v>996753832.73992062</v>
      </c>
      <c r="N5" s="56">
        <f>+SUM(B5:M5)</f>
        <v>2278693921.4799638</v>
      </c>
      <c r="O5" s="48">
        <v>301773207.39003181</v>
      </c>
      <c r="P5" s="49">
        <v>410189041.25002956</v>
      </c>
      <c r="Q5" s="49">
        <v>857833423.69994831</v>
      </c>
      <c r="R5" s="49">
        <v>561075382.5699234</v>
      </c>
      <c r="S5" s="49">
        <v>-138077862.03005981</v>
      </c>
      <c r="T5" s="49">
        <v>-442796860.29001331</v>
      </c>
      <c r="U5" s="56">
        <f>+SUM(O5:T5)</f>
        <v>1549996332.58986</v>
      </c>
    </row>
    <row r="6" spans="1:21">
      <c r="A6" s="58" t="s">
        <v>58</v>
      </c>
      <c r="B6" s="53">
        <v>-194557946.35000032</v>
      </c>
      <c r="C6" s="54">
        <v>-208172919.60999975</v>
      </c>
      <c r="D6" s="54">
        <v>-225722527.92999998</v>
      </c>
      <c r="E6" s="54">
        <v>-240665398.3300007</v>
      </c>
      <c r="F6" s="54">
        <v>-372945892.00000018</v>
      </c>
      <c r="G6" s="54">
        <v>-375724306.80999905</v>
      </c>
      <c r="H6" s="54">
        <v>-244036756.53000081</v>
      </c>
      <c r="I6" s="54">
        <v>-231053296.46999958</v>
      </c>
      <c r="J6" s="54">
        <v>-296291489.17000026</v>
      </c>
      <c r="K6" s="54">
        <v>-216915087.93999997</v>
      </c>
      <c r="L6" s="54">
        <v>-276900600.65999949</v>
      </c>
      <c r="M6" s="54">
        <v>-160948582.92000026</v>
      </c>
      <c r="N6" s="57">
        <v>-3043934804.7200007</v>
      </c>
      <c r="O6" s="53">
        <v>-255250526.31000075</v>
      </c>
      <c r="P6" s="54">
        <v>-316731826.82000005</v>
      </c>
      <c r="Q6" s="54">
        <v>-311092353.91000021</v>
      </c>
      <c r="R6" s="54">
        <v>-259531709.66000009</v>
      </c>
      <c r="S6" s="54">
        <v>-336089619.78999996</v>
      </c>
      <c r="T6" s="54">
        <v>-356566744.70999956</v>
      </c>
      <c r="U6" s="57">
        <v>-1835262781.2000005</v>
      </c>
    </row>
    <row r="8" spans="1:21">
      <c r="A8" s="2" t="s">
        <v>56</v>
      </c>
    </row>
    <row r="27" spans="14:21">
      <c r="N27" s="50"/>
      <c r="U27" s="50"/>
    </row>
  </sheetData>
  <mergeCells count="2">
    <mergeCell ref="B3:N3"/>
    <mergeCell ref="O3:U3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V29"/>
  <sheetViews>
    <sheetView topLeftCell="A22" workbookViewId="0">
      <selection activeCell="B43" sqref="B43"/>
    </sheetView>
  </sheetViews>
  <sheetFormatPr baseColWidth="10" defaultRowHeight="12.75"/>
  <cols>
    <col min="1" max="1" width="11.140625" style="2" customWidth="1"/>
    <col min="2" max="2" width="80.7109375" style="2" customWidth="1"/>
    <col min="3" max="14" width="10.85546875" style="3" bestFit="1" customWidth="1"/>
    <col min="15" max="15" width="11.7109375" style="4" customWidth="1"/>
    <col min="16" max="21" width="10.85546875" style="3" bestFit="1" customWidth="1"/>
    <col min="22" max="22" width="13.5703125" style="25" bestFit="1" customWidth="1"/>
    <col min="23" max="16384" width="11.42578125" style="2"/>
  </cols>
  <sheetData>
    <row r="1" spans="1:22">
      <c r="A1" s="1" t="s">
        <v>36</v>
      </c>
      <c r="U1" s="4"/>
    </row>
    <row r="2" spans="1:22">
      <c r="A2" s="5" t="s">
        <v>19</v>
      </c>
      <c r="C2" s="61">
        <v>2011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61">
        <v>2012</v>
      </c>
      <c r="Q2" s="62"/>
      <c r="R2" s="62"/>
      <c r="S2" s="62"/>
      <c r="T2" s="62"/>
      <c r="U2" s="62"/>
      <c r="V2" s="63"/>
    </row>
    <row r="3" spans="1:22">
      <c r="A3" s="6" t="s">
        <v>55</v>
      </c>
      <c r="B3" s="7" t="s">
        <v>20</v>
      </c>
      <c r="C3" s="8" t="s">
        <v>21</v>
      </c>
      <c r="D3" s="9" t="s">
        <v>22</v>
      </c>
      <c r="E3" s="9" t="s">
        <v>23</v>
      </c>
      <c r="F3" s="9" t="s">
        <v>24</v>
      </c>
      <c r="G3" s="9" t="s">
        <v>25</v>
      </c>
      <c r="H3" s="9" t="s">
        <v>26</v>
      </c>
      <c r="I3" s="9" t="s">
        <v>27</v>
      </c>
      <c r="J3" s="9" t="s">
        <v>28</v>
      </c>
      <c r="K3" s="9" t="s">
        <v>29</v>
      </c>
      <c r="L3" s="9" t="s">
        <v>30</v>
      </c>
      <c r="M3" s="9" t="s">
        <v>31</v>
      </c>
      <c r="N3" s="9" t="s">
        <v>32</v>
      </c>
      <c r="O3" s="10" t="s">
        <v>33</v>
      </c>
      <c r="P3" s="8" t="s">
        <v>21</v>
      </c>
      <c r="Q3" s="9" t="s">
        <v>22</v>
      </c>
      <c r="R3" s="9" t="s">
        <v>23</v>
      </c>
      <c r="S3" s="9" t="s">
        <v>24</v>
      </c>
      <c r="T3" s="9" t="s">
        <v>25</v>
      </c>
      <c r="U3" s="14" t="s">
        <v>26</v>
      </c>
      <c r="V3" s="10" t="s">
        <v>34</v>
      </c>
    </row>
    <row r="4" spans="1:22">
      <c r="A4" s="16">
        <v>1511100000</v>
      </c>
      <c r="B4" s="38" t="s">
        <v>0</v>
      </c>
      <c r="C4" s="26">
        <v>0</v>
      </c>
      <c r="D4" s="27">
        <v>0</v>
      </c>
      <c r="E4" s="27">
        <v>3604730.96</v>
      </c>
      <c r="F4" s="27">
        <v>6696382</v>
      </c>
      <c r="G4" s="27">
        <v>0</v>
      </c>
      <c r="H4" s="27">
        <v>0</v>
      </c>
      <c r="I4" s="27">
        <v>8848063.3399999999</v>
      </c>
      <c r="J4" s="27">
        <v>8880664.2100000009</v>
      </c>
      <c r="K4" s="27">
        <v>8693147.5899999999</v>
      </c>
      <c r="L4" s="27">
        <v>0</v>
      </c>
      <c r="M4" s="27">
        <v>8493819.4100000001</v>
      </c>
      <c r="N4" s="27">
        <v>0</v>
      </c>
      <c r="O4" s="28">
        <v>45216807.510000005</v>
      </c>
      <c r="P4" s="26">
        <v>0</v>
      </c>
      <c r="Q4" s="27">
        <v>0</v>
      </c>
      <c r="R4" s="27">
        <v>0</v>
      </c>
      <c r="S4" s="27">
        <v>0</v>
      </c>
      <c r="T4" s="27">
        <v>9137533.1999999993</v>
      </c>
      <c r="U4" s="27">
        <v>1456226.7</v>
      </c>
      <c r="V4" s="28">
        <v>10593759.899999999</v>
      </c>
    </row>
    <row r="5" spans="1:22">
      <c r="A5" s="39" t="s">
        <v>37</v>
      </c>
      <c r="B5" s="40" t="s">
        <v>1</v>
      </c>
      <c r="C5" s="29">
        <v>126386.70000000001</v>
      </c>
      <c r="D5" s="30">
        <v>826898.68</v>
      </c>
      <c r="E5" s="30">
        <v>203263.31</v>
      </c>
      <c r="F5" s="30">
        <v>112186.49</v>
      </c>
      <c r="G5" s="30">
        <v>365930.66</v>
      </c>
      <c r="H5" s="30">
        <v>217885.15</v>
      </c>
      <c r="I5" s="30">
        <v>352727.38</v>
      </c>
      <c r="J5" s="30">
        <v>360438.67000000004</v>
      </c>
      <c r="K5" s="30">
        <v>562778.82000000007</v>
      </c>
      <c r="L5" s="30">
        <v>240813.11</v>
      </c>
      <c r="M5" s="30">
        <v>320471.61</v>
      </c>
      <c r="N5" s="30">
        <v>74955.100000000006</v>
      </c>
      <c r="O5" s="31">
        <v>3764735.68</v>
      </c>
      <c r="P5" s="29">
        <v>153584.08000000002</v>
      </c>
      <c r="Q5" s="30">
        <v>450084.24</v>
      </c>
      <c r="R5" s="30">
        <v>141896.38</v>
      </c>
      <c r="S5" s="30">
        <v>153970.95000000001</v>
      </c>
      <c r="T5" s="30">
        <v>364242.25</v>
      </c>
      <c r="U5" s="30">
        <v>466885.66</v>
      </c>
      <c r="V5" s="31">
        <v>1730663.56</v>
      </c>
    </row>
    <row r="6" spans="1:22">
      <c r="A6" s="20" t="s">
        <v>38</v>
      </c>
      <c r="B6" s="41" t="s">
        <v>2</v>
      </c>
      <c r="C6" s="32">
        <v>156173.85999999999</v>
      </c>
      <c r="D6" s="33">
        <v>236714.66</v>
      </c>
      <c r="E6" s="33">
        <v>434870.38</v>
      </c>
      <c r="F6" s="33">
        <v>476751.62</v>
      </c>
      <c r="G6" s="33">
        <v>253422.1</v>
      </c>
      <c r="H6" s="33">
        <v>285877.90000000002</v>
      </c>
      <c r="I6" s="33">
        <v>262384.2</v>
      </c>
      <c r="J6" s="33">
        <v>147400</v>
      </c>
      <c r="K6" s="33">
        <v>338728.9</v>
      </c>
      <c r="L6" s="33">
        <v>137708.60999999999</v>
      </c>
      <c r="M6" s="33">
        <v>0</v>
      </c>
      <c r="N6" s="33">
        <v>0</v>
      </c>
      <c r="O6" s="34">
        <v>2730032.23</v>
      </c>
      <c r="P6" s="32">
        <v>254188.25</v>
      </c>
      <c r="Q6" s="33">
        <v>0</v>
      </c>
      <c r="R6" s="33">
        <v>0</v>
      </c>
      <c r="S6" s="33">
        <v>232909.7</v>
      </c>
      <c r="T6" s="33">
        <v>257335.7</v>
      </c>
      <c r="U6" s="33">
        <v>299141.09999999998</v>
      </c>
      <c r="V6" s="34">
        <v>1043574.75</v>
      </c>
    </row>
    <row r="7" spans="1:22">
      <c r="A7" s="39">
        <v>1513211000</v>
      </c>
      <c r="B7" s="40" t="s">
        <v>3</v>
      </c>
      <c r="C7" s="29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1">
        <v>0</v>
      </c>
      <c r="P7" s="29">
        <v>0</v>
      </c>
      <c r="Q7" s="30">
        <v>0</v>
      </c>
      <c r="R7" s="30">
        <v>0</v>
      </c>
      <c r="S7" s="30">
        <v>0</v>
      </c>
      <c r="T7" s="30">
        <v>393409.36</v>
      </c>
      <c r="U7" s="30">
        <v>289712.96000000002</v>
      </c>
      <c r="V7" s="31">
        <v>683122.32000000007</v>
      </c>
    </row>
    <row r="8" spans="1:22">
      <c r="A8" s="20">
        <v>1207101000</v>
      </c>
      <c r="B8" s="41" t="s">
        <v>4</v>
      </c>
      <c r="C8" s="32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4">
        <v>0</v>
      </c>
      <c r="P8" s="32">
        <v>0</v>
      </c>
      <c r="Q8" s="33">
        <v>0</v>
      </c>
      <c r="R8" s="33">
        <v>0</v>
      </c>
      <c r="S8" s="33">
        <v>0</v>
      </c>
      <c r="T8" s="33">
        <v>1000</v>
      </c>
      <c r="U8" s="33">
        <v>119048</v>
      </c>
      <c r="V8" s="34">
        <v>120048</v>
      </c>
    </row>
    <row r="9" spans="1:22">
      <c r="A9" s="39" t="s">
        <v>39</v>
      </c>
      <c r="B9" s="40" t="s">
        <v>5</v>
      </c>
      <c r="C9" s="29">
        <v>31886.6</v>
      </c>
      <c r="D9" s="30">
        <v>52676.12</v>
      </c>
      <c r="E9" s="30">
        <v>81197.899999999994</v>
      </c>
      <c r="F9" s="30">
        <v>68259.5</v>
      </c>
      <c r="G9" s="30">
        <v>92458.2</v>
      </c>
      <c r="H9" s="30">
        <v>155270.39999999999</v>
      </c>
      <c r="I9" s="30">
        <v>100331</v>
      </c>
      <c r="J9" s="30">
        <v>178232.5</v>
      </c>
      <c r="K9" s="30">
        <v>149939.1</v>
      </c>
      <c r="L9" s="30">
        <v>65187.1</v>
      </c>
      <c r="M9" s="30">
        <v>36791.9</v>
      </c>
      <c r="N9" s="30">
        <v>88068.1</v>
      </c>
      <c r="O9" s="31">
        <v>1100298.42</v>
      </c>
      <c r="P9" s="29">
        <v>115777.16</v>
      </c>
      <c r="Q9" s="30">
        <v>186171.14</v>
      </c>
      <c r="R9" s="30">
        <v>38105.199999999997</v>
      </c>
      <c r="S9" s="30">
        <v>132643.6</v>
      </c>
      <c r="T9" s="30">
        <v>76166.8</v>
      </c>
      <c r="U9" s="30">
        <v>108483.6</v>
      </c>
      <c r="V9" s="31">
        <v>657347.50000000012</v>
      </c>
    </row>
    <row r="10" spans="1:22">
      <c r="A10" s="20" t="s">
        <v>40</v>
      </c>
      <c r="B10" s="41" t="s">
        <v>42</v>
      </c>
      <c r="C10" s="32">
        <v>0</v>
      </c>
      <c r="D10" s="33">
        <v>142857</v>
      </c>
      <c r="E10" s="33">
        <v>157143</v>
      </c>
      <c r="F10" s="33">
        <v>0</v>
      </c>
      <c r="G10" s="33">
        <v>80000</v>
      </c>
      <c r="H10" s="33">
        <v>0</v>
      </c>
      <c r="I10" s="33">
        <v>64000</v>
      </c>
      <c r="J10" s="33">
        <v>0</v>
      </c>
      <c r="K10" s="33">
        <v>0</v>
      </c>
      <c r="L10" s="33">
        <v>440000</v>
      </c>
      <c r="M10" s="33">
        <v>80000</v>
      </c>
      <c r="N10" s="33">
        <v>399048</v>
      </c>
      <c r="O10" s="34">
        <v>1363048</v>
      </c>
      <c r="P10" s="32">
        <v>720</v>
      </c>
      <c r="Q10" s="33">
        <v>627618</v>
      </c>
      <c r="R10" s="33">
        <v>553334</v>
      </c>
      <c r="S10" s="33">
        <v>120000</v>
      </c>
      <c r="T10" s="33">
        <v>440952</v>
      </c>
      <c r="U10" s="33">
        <v>80000</v>
      </c>
      <c r="V10" s="34">
        <v>1822624</v>
      </c>
    </row>
    <row r="11" spans="1:22">
      <c r="A11" s="39">
        <v>1209290000</v>
      </c>
      <c r="B11" s="40" t="s">
        <v>6</v>
      </c>
      <c r="C11" s="29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1">
        <v>0</v>
      </c>
      <c r="P11" s="29">
        <v>0</v>
      </c>
      <c r="Q11" s="30">
        <v>0</v>
      </c>
      <c r="R11" s="30">
        <v>0</v>
      </c>
      <c r="S11" s="30">
        <v>0</v>
      </c>
      <c r="T11" s="30">
        <v>0</v>
      </c>
      <c r="U11" s="30">
        <v>78104.039999999994</v>
      </c>
      <c r="V11" s="31">
        <v>78104.039999999994</v>
      </c>
    </row>
    <row r="12" spans="1:22">
      <c r="A12" s="20">
        <v>2106907900</v>
      </c>
      <c r="B12" s="41" t="s">
        <v>7</v>
      </c>
      <c r="C12" s="32">
        <v>57855</v>
      </c>
      <c r="D12" s="33">
        <v>103287.39</v>
      </c>
      <c r="E12" s="33">
        <v>47100</v>
      </c>
      <c r="F12" s="33">
        <v>58800</v>
      </c>
      <c r="G12" s="33">
        <v>1548</v>
      </c>
      <c r="H12" s="33">
        <v>111630</v>
      </c>
      <c r="I12" s="33">
        <v>27950</v>
      </c>
      <c r="J12" s="33">
        <v>123072.75</v>
      </c>
      <c r="K12" s="33">
        <v>208531.99</v>
      </c>
      <c r="L12" s="33">
        <v>58800</v>
      </c>
      <c r="M12" s="33">
        <v>222471.35</v>
      </c>
      <c r="N12" s="33">
        <v>208873</v>
      </c>
      <c r="O12" s="34">
        <v>1229919.48</v>
      </c>
      <c r="P12" s="32">
        <v>217624.72</v>
      </c>
      <c r="Q12" s="33">
        <v>189328.19</v>
      </c>
      <c r="R12" s="33">
        <v>476609</v>
      </c>
      <c r="S12" s="33">
        <v>315015.13</v>
      </c>
      <c r="T12" s="33">
        <v>281844</v>
      </c>
      <c r="U12" s="33">
        <v>70470</v>
      </c>
      <c r="V12" s="34">
        <v>1550891.04</v>
      </c>
    </row>
    <row r="13" spans="1:22">
      <c r="A13" s="42">
        <v>1517100000</v>
      </c>
      <c r="B13" s="43" t="s">
        <v>8</v>
      </c>
      <c r="C13" s="35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50000</v>
      </c>
      <c r="J13" s="36">
        <v>0</v>
      </c>
      <c r="K13" s="36">
        <v>45150</v>
      </c>
      <c r="L13" s="36">
        <v>0</v>
      </c>
      <c r="M13" s="36">
        <v>41905.699999999997</v>
      </c>
      <c r="N13" s="36">
        <v>43150</v>
      </c>
      <c r="O13" s="37">
        <v>180205.7</v>
      </c>
      <c r="P13" s="35">
        <v>0</v>
      </c>
      <c r="Q13" s="36">
        <v>0</v>
      </c>
      <c r="R13" s="36">
        <v>0</v>
      </c>
      <c r="S13" s="36">
        <v>38282.839999999997</v>
      </c>
      <c r="T13" s="36">
        <v>0</v>
      </c>
      <c r="U13" s="36">
        <v>45781.06</v>
      </c>
      <c r="V13" s="37">
        <v>84063.9</v>
      </c>
    </row>
    <row r="14" spans="1:22">
      <c r="B14" s="11" t="s">
        <v>48</v>
      </c>
      <c r="C14" s="3">
        <v>372302.16</v>
      </c>
      <c r="D14" s="3">
        <v>1362433.85</v>
      </c>
      <c r="E14" s="3">
        <v>4528305.5500000007</v>
      </c>
      <c r="F14" s="3">
        <v>7412379.6100000003</v>
      </c>
      <c r="G14" s="3">
        <v>793358.96</v>
      </c>
      <c r="H14" s="3">
        <v>770663.45000000007</v>
      </c>
      <c r="I14" s="3">
        <v>9705455.9199999999</v>
      </c>
      <c r="J14" s="3">
        <v>9689808.1300000008</v>
      </c>
      <c r="K14" s="3">
        <v>9998276.4000000004</v>
      </c>
      <c r="L14" s="3">
        <v>942508.82</v>
      </c>
      <c r="M14" s="3">
        <v>9195459.9699999988</v>
      </c>
      <c r="N14" s="3">
        <v>814094.2</v>
      </c>
      <c r="O14" s="4">
        <v>55585047.020000003</v>
      </c>
      <c r="P14" s="3">
        <v>741894.21</v>
      </c>
      <c r="Q14" s="3">
        <v>1453201.5699999998</v>
      </c>
      <c r="R14" s="3">
        <v>1209944.58</v>
      </c>
      <c r="S14" s="3">
        <v>992822.22</v>
      </c>
      <c r="T14" s="3">
        <v>10952483.309999999</v>
      </c>
      <c r="U14" s="3">
        <v>3013853.12</v>
      </c>
      <c r="V14" s="4">
        <v>18364199.009999998</v>
      </c>
    </row>
    <row r="15" spans="1:22">
      <c r="B15" s="12" t="s">
        <v>49</v>
      </c>
      <c r="C15" s="15">
        <v>0.39956852001741344</v>
      </c>
      <c r="D15" s="15">
        <v>0.70342853204793743</v>
      </c>
      <c r="E15" s="15">
        <v>0.84813253143967626</v>
      </c>
      <c r="F15" s="15">
        <v>0.89726768105637011</v>
      </c>
      <c r="G15" s="15">
        <v>0.4427067142741809</v>
      </c>
      <c r="H15" s="15">
        <v>0.34963502238589167</v>
      </c>
      <c r="I15" s="15">
        <v>0.88971057065286796</v>
      </c>
      <c r="J15" s="15">
        <v>0.83357751845813732</v>
      </c>
      <c r="K15" s="15">
        <v>0.78392864071180757</v>
      </c>
      <c r="L15" s="15">
        <v>0.41988460057544719</v>
      </c>
      <c r="M15" s="15">
        <v>0.89273843830050748</v>
      </c>
      <c r="N15" s="15">
        <v>0.47657573196211078</v>
      </c>
      <c r="O15" s="24">
        <v>0.79401266072479315</v>
      </c>
      <c r="P15" s="15">
        <v>0.53498363069997279</v>
      </c>
      <c r="Q15" s="15">
        <v>0.52421691782595214</v>
      </c>
      <c r="R15" s="15">
        <v>0.5160989138721257</v>
      </c>
      <c r="S15" s="15">
        <v>0.53763227722922935</v>
      </c>
      <c r="T15" s="15">
        <v>0.89120009337984807</v>
      </c>
      <c r="U15" s="15">
        <v>0.8529558768505684</v>
      </c>
      <c r="V15" s="24">
        <v>0.75969970484927274</v>
      </c>
    </row>
    <row r="16" spans="1:22">
      <c r="B16" s="13"/>
    </row>
    <row r="17" spans="1:22">
      <c r="B17" s="11" t="s">
        <v>50</v>
      </c>
      <c r="C17" s="3">
        <v>931760.49</v>
      </c>
      <c r="D17" s="3">
        <v>1936847.58</v>
      </c>
      <c r="E17" s="3">
        <v>5339148.5199999996</v>
      </c>
      <c r="F17" s="3">
        <v>8261057.1700000009</v>
      </c>
      <c r="G17" s="3">
        <v>1792064.44</v>
      </c>
      <c r="H17" s="3">
        <v>2204194.09</v>
      </c>
      <c r="I17" s="3">
        <v>10908554.130000001</v>
      </c>
      <c r="J17" s="3">
        <v>11624363.560000002</v>
      </c>
      <c r="K17" s="3">
        <v>12754064.439999999</v>
      </c>
      <c r="L17" s="3">
        <v>2244685.37</v>
      </c>
      <c r="M17" s="3">
        <v>10300284.58</v>
      </c>
      <c r="N17" s="3">
        <v>1708215.81</v>
      </c>
      <c r="O17" s="4">
        <v>70005240.180000007</v>
      </c>
      <c r="P17" s="3">
        <v>1386760.5799999998</v>
      </c>
      <c r="Q17" s="3">
        <v>2772137.8699999996</v>
      </c>
      <c r="R17" s="3">
        <v>2344404.4300000002</v>
      </c>
      <c r="S17" s="3">
        <v>1846656.65</v>
      </c>
      <c r="T17" s="3">
        <v>12289589.499999998</v>
      </c>
      <c r="U17" s="3">
        <v>3533422.0699999994</v>
      </c>
      <c r="V17" s="4">
        <v>24172971.099999998</v>
      </c>
    </row>
    <row r="18" spans="1:22">
      <c r="B18" s="12" t="s">
        <v>51</v>
      </c>
      <c r="C18" s="15">
        <v>6.8712670120836686E-3</v>
      </c>
      <c r="D18" s="15">
        <v>2.3365069067164707E-2</v>
      </c>
      <c r="E18" s="15">
        <v>2.9822860353494102E-2</v>
      </c>
      <c r="F18" s="15">
        <v>8.1106608580386985E-2</v>
      </c>
      <c r="G18" s="15">
        <v>1.4389471278071303E-2</v>
      </c>
      <c r="H18" s="15">
        <v>1.6482985304446463E-2</v>
      </c>
      <c r="I18" s="15">
        <v>5.9641450754954695E-2</v>
      </c>
      <c r="J18" s="15">
        <v>6.4167413530600598E-2</v>
      </c>
      <c r="K18" s="15">
        <v>7.5785610782865637E-2</v>
      </c>
      <c r="L18" s="15">
        <v>1.653284663560281E-2</v>
      </c>
      <c r="M18" s="15">
        <v>7.5410568464513231E-2</v>
      </c>
      <c r="N18" s="15">
        <v>1.15358959435414E-2</v>
      </c>
      <c r="O18" s="24">
        <v>4.092832021931659E-2</v>
      </c>
      <c r="P18" s="15">
        <v>1.0535014750267581E-2</v>
      </c>
      <c r="Q18" s="15">
        <v>2.3318551040386173E-2</v>
      </c>
      <c r="R18" s="15">
        <v>1.2672471237364664E-2</v>
      </c>
      <c r="S18" s="15">
        <v>1.4770711074363145E-2</v>
      </c>
      <c r="T18" s="15">
        <v>8.4316412497528581E-2</v>
      </c>
      <c r="U18" s="15">
        <v>3.0082740504625057E-2</v>
      </c>
      <c r="V18" s="24">
        <v>2.934509081188948E-2</v>
      </c>
    </row>
    <row r="19" spans="1:22">
      <c r="B19" s="13"/>
    </row>
    <row r="20" spans="1:22">
      <c r="B20" s="11" t="s">
        <v>52</v>
      </c>
      <c r="C20" s="3">
        <v>135602427.95999998</v>
      </c>
      <c r="D20" s="3">
        <v>82895007.690000027</v>
      </c>
      <c r="E20" s="3">
        <v>179028720.14000008</v>
      </c>
      <c r="F20" s="3">
        <v>101854304.0399999</v>
      </c>
      <c r="G20" s="3">
        <v>124539978.25000001</v>
      </c>
      <c r="H20" s="3">
        <v>133725417.41000004</v>
      </c>
      <c r="I20" s="3">
        <v>182902226.41999996</v>
      </c>
      <c r="J20" s="3">
        <v>181156804.05999997</v>
      </c>
      <c r="K20" s="3">
        <v>168291372.31000012</v>
      </c>
      <c r="L20" s="3">
        <v>135771257.03</v>
      </c>
      <c r="M20" s="3">
        <v>136589403.7100001</v>
      </c>
      <c r="N20" s="3">
        <v>148078295.63999999</v>
      </c>
      <c r="O20" s="4">
        <v>1710435214.6600003</v>
      </c>
      <c r="P20" s="3">
        <v>131633473.03</v>
      </c>
      <c r="Q20" s="3">
        <v>118881223.16000003</v>
      </c>
      <c r="R20" s="3">
        <v>184999783.07999986</v>
      </c>
      <c r="S20" s="3">
        <v>125021513.23000003</v>
      </c>
      <c r="T20" s="3">
        <v>145755602.45000014</v>
      </c>
      <c r="U20" s="3">
        <v>117456787.86999992</v>
      </c>
      <c r="V20" s="4">
        <v>823748382.81999993</v>
      </c>
    </row>
    <row r="21" spans="1:22">
      <c r="B21" s="12" t="s">
        <v>43</v>
      </c>
      <c r="C21" s="15">
        <v>3.5854236065570956E-2</v>
      </c>
      <c r="D21" s="15">
        <v>2.0998597691388281E-2</v>
      </c>
      <c r="E21" s="15">
        <v>3.6540967290158086E-2</v>
      </c>
      <c r="F21" s="15">
        <v>2.1683497297738073E-2</v>
      </c>
      <c r="G21" s="15">
        <v>2.4189131869306626E-2</v>
      </c>
      <c r="H21" s="15">
        <v>2.8397274652454684E-2</v>
      </c>
      <c r="I21" s="15">
        <v>3.740031320784442E-2</v>
      </c>
      <c r="J21" s="15">
        <v>3.6485454535200905E-2</v>
      </c>
      <c r="K21" s="15">
        <v>3.7034285989798944E-2</v>
      </c>
      <c r="L21" s="15">
        <v>2.8805049975546903E-2</v>
      </c>
      <c r="M21" s="15">
        <v>2.6497468114500648E-2</v>
      </c>
      <c r="N21" s="15">
        <v>2.6916561544551035E-2</v>
      </c>
      <c r="O21" s="24">
        <v>3.003212676249949E-2</v>
      </c>
      <c r="P21" s="15">
        <v>2.7874809272537781E-2</v>
      </c>
      <c r="Q21" s="15">
        <v>2.4073539011236777E-2</v>
      </c>
      <c r="R21" s="15">
        <v>3.2131874392295125E-2</v>
      </c>
      <c r="S21" s="15">
        <v>2.4905713841502825E-2</v>
      </c>
      <c r="T21" s="15">
        <v>2.7456502640522861E-2</v>
      </c>
      <c r="U21" s="15">
        <v>2.5412904785582623E-2</v>
      </c>
      <c r="V21" s="24">
        <v>2.7125176894608142E-2</v>
      </c>
    </row>
    <row r="23" spans="1:22">
      <c r="B23" s="11" t="s">
        <v>44</v>
      </c>
      <c r="C23" s="3">
        <v>3782047613.9000006</v>
      </c>
      <c r="D23" s="3">
        <v>3947644928.8799911</v>
      </c>
      <c r="E23" s="3">
        <v>4899397400.139966</v>
      </c>
      <c r="F23" s="3">
        <v>4697319009.0800018</v>
      </c>
      <c r="G23" s="3">
        <v>5148592306.7800417</v>
      </c>
      <c r="H23" s="3">
        <v>4709093356.5499992</v>
      </c>
      <c r="I23" s="3">
        <v>4890392906.6999807</v>
      </c>
      <c r="J23" s="3">
        <v>4965178764.1900196</v>
      </c>
      <c r="K23" s="3">
        <v>4544204588.0499983</v>
      </c>
      <c r="L23" s="3">
        <v>4713453271.0499907</v>
      </c>
      <c r="M23" s="3">
        <v>5154809626.3299971</v>
      </c>
      <c r="N23" s="3">
        <v>5501382314.1900091</v>
      </c>
      <c r="O23" s="4">
        <v>56953516085.839989</v>
      </c>
      <c r="P23" s="3">
        <v>4722309370.5500288</v>
      </c>
      <c r="Q23" s="3">
        <v>4938252871.9400158</v>
      </c>
      <c r="R23" s="3">
        <v>5757516067.1100101</v>
      </c>
      <c r="S23" s="3">
        <v>5019792406.8999968</v>
      </c>
      <c r="T23" s="3">
        <v>5308600456.4499941</v>
      </c>
      <c r="U23" s="3">
        <v>4621934755.6299858</v>
      </c>
      <c r="V23" s="4">
        <v>30368405928.580029</v>
      </c>
    </row>
    <row r="24" spans="1:22">
      <c r="B24" s="11"/>
    </row>
    <row r="25" spans="1:22">
      <c r="B25" s="11" t="s">
        <v>47</v>
      </c>
      <c r="C25" s="3">
        <v>578105390.61000001</v>
      </c>
      <c r="D25" s="3">
        <v>558726862.54000008</v>
      </c>
      <c r="E25" s="3">
        <v>680441820.02000046</v>
      </c>
      <c r="F25" s="3">
        <v>625187854.22999895</v>
      </c>
      <c r="G25" s="3">
        <v>651439719.0899992</v>
      </c>
      <c r="H25" s="3">
        <v>636486223.8999995</v>
      </c>
      <c r="I25" s="3">
        <v>460561311.68000013</v>
      </c>
      <c r="J25" s="3">
        <v>512266181.72000009</v>
      </c>
      <c r="K25" s="3">
        <v>466047138.17999995</v>
      </c>
      <c r="L25" s="3">
        <v>491899289.32000017</v>
      </c>
      <c r="M25" s="3">
        <v>592578017.32000113</v>
      </c>
      <c r="N25" s="3">
        <v>607692503.58999944</v>
      </c>
      <c r="O25" s="4">
        <v>6861432312.1999998</v>
      </c>
      <c r="P25" s="3">
        <v>536527631.86999941</v>
      </c>
      <c r="Q25" s="3">
        <v>504719076.08000016</v>
      </c>
      <c r="R25" s="3">
        <v>625562712.7899996</v>
      </c>
      <c r="S25" s="3">
        <v>425457073.29000032</v>
      </c>
      <c r="T25" s="3">
        <v>622791846.4399997</v>
      </c>
      <c r="U25" s="3">
        <v>516097125.91999948</v>
      </c>
      <c r="V25" s="4">
        <v>3231155466.3899989</v>
      </c>
    </row>
    <row r="26" spans="1:22">
      <c r="B26" s="12" t="s">
        <v>53</v>
      </c>
      <c r="C26" s="15">
        <v>1.6117484893486867E-3</v>
      </c>
      <c r="D26" s="15">
        <v>3.4665374261674026E-3</v>
      </c>
      <c r="E26" s="15">
        <v>7.8465907927926359E-3</v>
      </c>
      <c r="F26" s="15">
        <v>1.3213719866926365E-2</v>
      </c>
      <c r="G26" s="15">
        <v>2.7509290383818589E-3</v>
      </c>
      <c r="H26" s="15">
        <v>3.463066453338208E-3</v>
      </c>
      <c r="I26" s="15">
        <v>2.3685346235897704E-2</v>
      </c>
      <c r="J26" s="15">
        <v>2.2692037801460358E-2</v>
      </c>
      <c r="K26" s="15">
        <v>2.7366468743498726E-2</v>
      </c>
      <c r="L26" s="15">
        <v>4.5633027303272691E-3</v>
      </c>
      <c r="M26" s="15">
        <v>1.7382157756347702E-2</v>
      </c>
      <c r="N26" s="15">
        <v>2.8109871356130902E-3</v>
      </c>
      <c r="O26" s="24">
        <v>1.0202715263331663E-2</v>
      </c>
      <c r="P26" s="15">
        <v>2.5846955452538778E-3</v>
      </c>
      <c r="Q26" s="15">
        <v>5.4924372812106747E-3</v>
      </c>
      <c r="R26" s="15">
        <v>3.7476729064365014E-3</v>
      </c>
      <c r="S26" s="15">
        <v>4.3404065085110967E-3</v>
      </c>
      <c r="T26" s="15">
        <v>1.9733061006257067E-2</v>
      </c>
      <c r="U26" s="15">
        <v>6.8464284967704259E-3</v>
      </c>
      <c r="V26" s="24">
        <v>7.4812157296186045E-3</v>
      </c>
    </row>
    <row r="28" spans="1:22">
      <c r="A28" s="2" t="s">
        <v>41</v>
      </c>
    </row>
    <row r="29" spans="1:22">
      <c r="A29" s="2" t="s">
        <v>56</v>
      </c>
    </row>
  </sheetData>
  <sortState ref="A2:U102">
    <sortCondition descending="1" ref="U2:U102"/>
  </sortState>
  <mergeCells count="2">
    <mergeCell ref="C2:O2"/>
    <mergeCell ref="P2:V2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2"/>
  <sheetViews>
    <sheetView topLeftCell="A22" workbookViewId="0">
      <selection activeCell="B46" sqref="B46"/>
    </sheetView>
  </sheetViews>
  <sheetFormatPr baseColWidth="10" defaultRowHeight="12.75"/>
  <cols>
    <col min="1" max="1" width="11.42578125" style="2"/>
    <col min="2" max="2" width="80.7109375" style="2" customWidth="1"/>
    <col min="3" max="14" width="10.85546875" style="3" bestFit="1" customWidth="1"/>
    <col min="15" max="15" width="11.7109375" style="4" bestFit="1" customWidth="1"/>
    <col min="16" max="21" width="10.85546875" style="3" bestFit="1" customWidth="1"/>
    <col min="22" max="22" width="13.5703125" style="25" bestFit="1" customWidth="1"/>
    <col min="23" max="16384" width="11.42578125" style="2"/>
  </cols>
  <sheetData>
    <row r="1" spans="1:22">
      <c r="A1" s="1" t="s">
        <v>99</v>
      </c>
      <c r="B1" s="1"/>
      <c r="U1" s="2"/>
    </row>
    <row r="2" spans="1:22">
      <c r="A2" s="5" t="s">
        <v>65</v>
      </c>
      <c r="B2" s="1"/>
      <c r="C2" s="61">
        <v>2011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61">
        <v>2012</v>
      </c>
      <c r="Q2" s="62"/>
      <c r="R2" s="62"/>
      <c r="S2" s="62"/>
      <c r="T2" s="62"/>
      <c r="U2" s="62"/>
      <c r="V2" s="63"/>
    </row>
    <row r="3" spans="1:22">
      <c r="A3" s="6" t="s">
        <v>55</v>
      </c>
      <c r="B3" s="7" t="s">
        <v>20</v>
      </c>
      <c r="C3" s="8" t="s">
        <v>21</v>
      </c>
      <c r="D3" s="9" t="s">
        <v>22</v>
      </c>
      <c r="E3" s="9" t="s">
        <v>23</v>
      </c>
      <c r="F3" s="9" t="s">
        <v>24</v>
      </c>
      <c r="G3" s="9" t="s">
        <v>25</v>
      </c>
      <c r="H3" s="9" t="s">
        <v>26</v>
      </c>
      <c r="I3" s="9" t="s">
        <v>27</v>
      </c>
      <c r="J3" s="9" t="s">
        <v>28</v>
      </c>
      <c r="K3" s="9" t="s">
        <v>29</v>
      </c>
      <c r="L3" s="9" t="s">
        <v>30</v>
      </c>
      <c r="M3" s="9" t="s">
        <v>31</v>
      </c>
      <c r="N3" s="9" t="s">
        <v>32</v>
      </c>
      <c r="O3" s="10" t="s">
        <v>33</v>
      </c>
      <c r="P3" s="8" t="s">
        <v>21</v>
      </c>
      <c r="Q3" s="9" t="s">
        <v>22</v>
      </c>
      <c r="R3" s="9" t="s">
        <v>23</v>
      </c>
      <c r="S3" s="9" t="s">
        <v>24</v>
      </c>
      <c r="T3" s="9" t="s">
        <v>25</v>
      </c>
      <c r="U3" s="14" t="s">
        <v>26</v>
      </c>
      <c r="V3" s="10" t="s">
        <v>34</v>
      </c>
    </row>
    <row r="4" spans="1:22">
      <c r="A4" s="16">
        <v>1005901100</v>
      </c>
      <c r="B4" s="17" t="s">
        <v>66</v>
      </c>
      <c r="C4" s="26">
        <v>64840970.230000004</v>
      </c>
      <c r="D4" s="27">
        <v>40588084.359999999</v>
      </c>
      <c r="E4" s="27">
        <v>47867994.560000002</v>
      </c>
      <c r="F4" s="27">
        <v>53129065.079999998</v>
      </c>
      <c r="G4" s="27">
        <v>79277909.120000005</v>
      </c>
      <c r="H4" s="27">
        <v>92559516.069999993</v>
      </c>
      <c r="I4" s="27">
        <v>51511616.789999999</v>
      </c>
      <c r="J4" s="27">
        <v>43756917.32</v>
      </c>
      <c r="K4" s="27">
        <v>97365110.74000001</v>
      </c>
      <c r="L4" s="27">
        <v>59978777.799999997</v>
      </c>
      <c r="M4" s="27">
        <v>73537953.730000004</v>
      </c>
      <c r="N4" s="27">
        <v>12551832.949999999</v>
      </c>
      <c r="O4" s="28">
        <f>+SUM(C4:N4)</f>
        <v>716965748.75</v>
      </c>
      <c r="P4" s="26">
        <v>50963950.600000001</v>
      </c>
      <c r="Q4" s="27">
        <v>71986296.260000005</v>
      </c>
      <c r="R4" s="27">
        <v>57321400.18</v>
      </c>
      <c r="S4" s="27">
        <v>55094752.440000005</v>
      </c>
      <c r="T4" s="27">
        <v>100833418.78999999</v>
      </c>
      <c r="U4" s="27">
        <v>72592009.269999981</v>
      </c>
      <c r="V4" s="28">
        <f>+SUM(P4:U4)</f>
        <v>408791827.53999996</v>
      </c>
    </row>
    <row r="5" spans="1:22">
      <c r="A5" s="18">
        <v>2304000000</v>
      </c>
      <c r="B5" s="19" t="s">
        <v>67</v>
      </c>
      <c r="C5" s="29">
        <v>17195008.890000001</v>
      </c>
      <c r="D5" s="30">
        <v>18446146.260000002</v>
      </c>
      <c r="E5" s="30">
        <v>21711611.109999999</v>
      </c>
      <c r="F5" s="30">
        <v>16220132.779999999</v>
      </c>
      <c r="G5" s="30">
        <v>48973334.439999998</v>
      </c>
      <c r="H5" s="30">
        <v>29883244.009999998</v>
      </c>
      <c r="I5" s="30">
        <v>42217527.310000002</v>
      </c>
      <c r="J5" s="30">
        <v>37850029.530000001</v>
      </c>
      <c r="K5" s="30">
        <v>38865355.039999999</v>
      </c>
      <c r="L5" s="30">
        <v>23770006.319999997</v>
      </c>
      <c r="M5" s="30">
        <v>30749123.760000002</v>
      </c>
      <c r="N5" s="30">
        <v>20576106.98</v>
      </c>
      <c r="O5" s="31">
        <f t="shared" ref="O5:O13" si="0">+SUM(C5:N5)</f>
        <v>346457626.43000001</v>
      </c>
      <c r="P5" s="29">
        <v>25417980.960000001</v>
      </c>
      <c r="Q5" s="30">
        <v>28728335.629999999</v>
      </c>
      <c r="R5" s="30">
        <v>44658561.520000003</v>
      </c>
      <c r="S5" s="30">
        <v>28860975.100000001</v>
      </c>
      <c r="T5" s="30">
        <v>36062203.450000003</v>
      </c>
      <c r="U5" s="30">
        <v>42774958.200000003</v>
      </c>
      <c r="V5" s="31">
        <f t="shared" ref="V5:V13" si="1">+SUM(P5:U5)</f>
        <v>206503014.86000001</v>
      </c>
    </row>
    <row r="6" spans="1:22">
      <c r="A6" s="20" t="s">
        <v>68</v>
      </c>
      <c r="B6" s="21" t="s">
        <v>69</v>
      </c>
      <c r="C6" s="32">
        <v>7708164.7000000002</v>
      </c>
      <c r="D6" s="33">
        <v>3798605.48</v>
      </c>
      <c r="E6" s="33">
        <v>6395107.4000000004</v>
      </c>
      <c r="F6" s="33">
        <v>8949781.6300000008</v>
      </c>
      <c r="G6" s="33">
        <v>13125911.119999999</v>
      </c>
      <c r="H6" s="33">
        <v>17550957.59</v>
      </c>
      <c r="I6" s="33">
        <v>14976308.07</v>
      </c>
      <c r="J6" s="33">
        <v>11522507.199999999</v>
      </c>
      <c r="K6" s="33">
        <v>15182782.77</v>
      </c>
      <c r="L6" s="33">
        <v>4611750.95</v>
      </c>
      <c r="M6" s="33">
        <v>15370235.98</v>
      </c>
      <c r="N6" s="33">
        <v>5656537.5099999998</v>
      </c>
      <c r="O6" s="34">
        <f t="shared" si="0"/>
        <v>124848650.40000002</v>
      </c>
      <c r="P6" s="32">
        <v>4742833.66</v>
      </c>
      <c r="Q6" s="33">
        <v>7276396.7999999998</v>
      </c>
      <c r="R6" s="33">
        <v>6702951.4800000004</v>
      </c>
      <c r="S6" s="33">
        <v>6708945.5199999996</v>
      </c>
      <c r="T6" s="33">
        <v>14144802.57</v>
      </c>
      <c r="U6" s="33">
        <v>19340143.179999996</v>
      </c>
      <c r="V6" s="34">
        <f t="shared" si="1"/>
        <v>58916073.209999993</v>
      </c>
    </row>
    <row r="7" spans="1:22">
      <c r="A7" s="18">
        <v>1507100000</v>
      </c>
      <c r="B7" s="19" t="s">
        <v>72</v>
      </c>
      <c r="C7" s="29">
        <v>4467408.42</v>
      </c>
      <c r="D7" s="30">
        <v>3683384.38</v>
      </c>
      <c r="E7" s="30">
        <v>14437286.810000001</v>
      </c>
      <c r="F7" s="30">
        <v>923006.53</v>
      </c>
      <c r="G7" s="30">
        <v>12897001.449999999</v>
      </c>
      <c r="H7" s="30">
        <v>17933646.899999999</v>
      </c>
      <c r="I7" s="30">
        <v>10344095.52</v>
      </c>
      <c r="J7" s="30">
        <v>2501729.6800000002</v>
      </c>
      <c r="K7" s="30">
        <v>6977024.9100000001</v>
      </c>
      <c r="L7" s="30">
        <v>6827992.21</v>
      </c>
      <c r="M7" s="30">
        <v>14360214.59</v>
      </c>
      <c r="N7" s="30">
        <v>6952679.1200000001</v>
      </c>
      <c r="O7" s="31">
        <f t="shared" si="0"/>
        <v>102305470.52000001</v>
      </c>
      <c r="P7" s="29">
        <v>8256984.5999999996</v>
      </c>
      <c r="Q7" s="30">
        <v>16506425.1</v>
      </c>
      <c r="R7" s="30">
        <v>25927257.640000001</v>
      </c>
      <c r="S7" s="30">
        <v>12951082.049999999</v>
      </c>
      <c r="T7" s="30">
        <v>8586879.4399999995</v>
      </c>
      <c r="U7" s="30">
        <v>12274710.460000001</v>
      </c>
      <c r="V7" s="31">
        <f t="shared" si="1"/>
        <v>84503339.289999992</v>
      </c>
    </row>
    <row r="8" spans="1:22">
      <c r="A8" s="20" t="s">
        <v>73</v>
      </c>
      <c r="B8" s="21" t="s">
        <v>74</v>
      </c>
      <c r="C8" s="32">
        <v>26103165.139999997</v>
      </c>
      <c r="D8" s="33">
        <v>12869750.390000001</v>
      </c>
      <c r="E8" s="33">
        <v>7679468.5800000001</v>
      </c>
      <c r="F8" s="33">
        <v>14339206.640000001</v>
      </c>
      <c r="G8" s="33">
        <v>4941146.9000000004</v>
      </c>
      <c r="H8" s="33">
        <v>5609164.0800000001</v>
      </c>
      <c r="I8" s="33">
        <v>0</v>
      </c>
      <c r="J8" s="33">
        <v>0</v>
      </c>
      <c r="K8" s="33">
        <v>4110441.96</v>
      </c>
      <c r="L8" s="33">
        <v>0</v>
      </c>
      <c r="M8" s="33">
        <v>705275.03</v>
      </c>
      <c r="N8" s="33">
        <v>7209324.1399999997</v>
      </c>
      <c r="O8" s="34">
        <f t="shared" si="0"/>
        <v>83566942.859999999</v>
      </c>
      <c r="P8" s="32">
        <v>7307775.5499999998</v>
      </c>
      <c r="Q8" s="33">
        <v>27557217.52</v>
      </c>
      <c r="R8" s="33">
        <v>13530114.59</v>
      </c>
      <c r="S8" s="33">
        <v>8104990.6099999994</v>
      </c>
      <c r="T8" s="33">
        <v>11189941.510000002</v>
      </c>
      <c r="U8" s="33">
        <v>12174611.82</v>
      </c>
      <c r="V8" s="34">
        <f t="shared" si="1"/>
        <v>79864651.599999994</v>
      </c>
    </row>
    <row r="9" spans="1:22">
      <c r="A9" s="18">
        <v>1701999000</v>
      </c>
      <c r="B9" s="19" t="s">
        <v>85</v>
      </c>
      <c r="C9" s="29">
        <v>7580076.04</v>
      </c>
      <c r="D9" s="30">
        <v>5072345.7</v>
      </c>
      <c r="E9" s="30">
        <v>4406420.16</v>
      </c>
      <c r="F9" s="30">
        <v>5809923.9299999997</v>
      </c>
      <c r="G9" s="30">
        <v>8988675.1799999997</v>
      </c>
      <c r="H9" s="30">
        <v>2844693.43</v>
      </c>
      <c r="I9" s="30">
        <v>9710860.8699999992</v>
      </c>
      <c r="J9" s="30">
        <v>10590610.9</v>
      </c>
      <c r="K9" s="30">
        <v>9723020.1999999993</v>
      </c>
      <c r="L9" s="30">
        <v>22843478.23</v>
      </c>
      <c r="M9" s="30">
        <v>8782245.1699999999</v>
      </c>
      <c r="N9" s="30">
        <v>21726733.75</v>
      </c>
      <c r="O9" s="31">
        <f t="shared" si="0"/>
        <v>118079083.56</v>
      </c>
      <c r="P9" s="29">
        <v>5575095.9100000001</v>
      </c>
      <c r="Q9" s="30">
        <v>16333676.630000001</v>
      </c>
      <c r="R9" s="30">
        <v>46936037.170000002</v>
      </c>
      <c r="S9" s="30">
        <v>5087471.12</v>
      </c>
      <c r="T9" s="30">
        <v>7185138.25</v>
      </c>
      <c r="U9" s="30">
        <v>9006355.0199999996</v>
      </c>
      <c r="V9" s="31">
        <f t="shared" si="1"/>
        <v>90123774.100000009</v>
      </c>
    </row>
    <row r="10" spans="1:22">
      <c r="A10" s="20" t="s">
        <v>86</v>
      </c>
      <c r="B10" s="21" t="s">
        <v>87</v>
      </c>
      <c r="C10" s="32">
        <v>0</v>
      </c>
      <c r="D10" s="33">
        <v>0</v>
      </c>
      <c r="E10" s="33">
        <v>0</v>
      </c>
      <c r="F10" s="33">
        <v>8327258.3300000001</v>
      </c>
      <c r="G10" s="33">
        <v>0</v>
      </c>
      <c r="H10" s="33">
        <v>8238072.1299999999</v>
      </c>
      <c r="I10" s="33">
        <v>8396325</v>
      </c>
      <c r="J10" s="33">
        <v>8498822.1699999999</v>
      </c>
      <c r="K10" s="33">
        <v>9939666.5800000001</v>
      </c>
      <c r="L10" s="33">
        <v>9106684.1300000008</v>
      </c>
      <c r="M10" s="33">
        <v>0</v>
      </c>
      <c r="N10" s="33">
        <v>0</v>
      </c>
      <c r="O10" s="34">
        <f t="shared" si="0"/>
        <v>52506828.340000004</v>
      </c>
      <c r="P10" s="32">
        <v>10568577.300000001</v>
      </c>
      <c r="Q10" s="33">
        <v>8735000.7200000007</v>
      </c>
      <c r="R10" s="33">
        <v>0</v>
      </c>
      <c r="S10" s="33">
        <v>0</v>
      </c>
      <c r="T10" s="33">
        <v>8907924.3800000008</v>
      </c>
      <c r="U10" s="33">
        <v>8610514.5</v>
      </c>
      <c r="V10" s="34">
        <f t="shared" si="1"/>
        <v>36822016.900000006</v>
      </c>
    </row>
    <row r="11" spans="1:22">
      <c r="A11" s="18" t="s">
        <v>88</v>
      </c>
      <c r="B11" s="19" t="s">
        <v>89</v>
      </c>
      <c r="C11" s="29">
        <v>612907.8600000001</v>
      </c>
      <c r="D11" s="30">
        <v>0</v>
      </c>
      <c r="E11" s="30">
        <v>2472043.59</v>
      </c>
      <c r="F11" s="30">
        <v>5924199.5899999999</v>
      </c>
      <c r="G11" s="30">
        <v>13786280.32</v>
      </c>
      <c r="H11" s="30">
        <v>16181901.670000002</v>
      </c>
      <c r="I11" s="30">
        <v>9511717.8000000007</v>
      </c>
      <c r="J11" s="30">
        <v>12265411.609999999</v>
      </c>
      <c r="K11" s="30">
        <v>14209613.220000001</v>
      </c>
      <c r="L11" s="30">
        <v>8757502.8300000001</v>
      </c>
      <c r="M11" s="30">
        <v>5125442.1300000008</v>
      </c>
      <c r="N11" s="30">
        <v>9733663.9700000007</v>
      </c>
      <c r="O11" s="31">
        <f t="shared" si="0"/>
        <v>98580684.589999989</v>
      </c>
      <c r="P11" s="29">
        <v>7227560.7200000007</v>
      </c>
      <c r="Q11" s="30">
        <v>8438257.1699999999</v>
      </c>
      <c r="R11" s="30">
        <v>6769116.5099999998</v>
      </c>
      <c r="S11" s="30">
        <v>140707.97</v>
      </c>
      <c r="T11" s="30">
        <v>21071857.530000001</v>
      </c>
      <c r="U11" s="30">
        <v>8236048.5200000014</v>
      </c>
      <c r="V11" s="31">
        <f t="shared" si="1"/>
        <v>51883548.420000002</v>
      </c>
    </row>
    <row r="12" spans="1:22" ht="25.5">
      <c r="A12" s="20">
        <v>2106902900</v>
      </c>
      <c r="B12" s="21" t="s">
        <v>90</v>
      </c>
      <c r="C12" s="32">
        <v>8717088.7000000011</v>
      </c>
      <c r="D12" s="33">
        <v>4903936.03</v>
      </c>
      <c r="E12" s="33">
        <v>4984861.93</v>
      </c>
      <c r="F12" s="33">
        <v>5483950.46</v>
      </c>
      <c r="G12" s="33">
        <v>3124756.7199999997</v>
      </c>
      <c r="H12" s="33">
        <v>6125293.7699999996</v>
      </c>
      <c r="I12" s="33">
        <v>7119521.6899999995</v>
      </c>
      <c r="J12" s="33">
        <v>4861326.4700000007</v>
      </c>
      <c r="K12" s="33">
        <v>5367890.82</v>
      </c>
      <c r="L12" s="33">
        <v>8181212.5700000003</v>
      </c>
      <c r="M12" s="33">
        <v>5639576.5800000001</v>
      </c>
      <c r="N12" s="33">
        <v>3611583.8600000003</v>
      </c>
      <c r="O12" s="34">
        <f t="shared" si="0"/>
        <v>68120999.599999994</v>
      </c>
      <c r="P12" s="32">
        <v>9458816.3499999996</v>
      </c>
      <c r="Q12" s="33">
        <v>2472723.83</v>
      </c>
      <c r="R12" s="33">
        <v>5810246.1799999997</v>
      </c>
      <c r="S12" s="33">
        <v>5795722.0900000008</v>
      </c>
      <c r="T12" s="33">
        <v>3580653.25</v>
      </c>
      <c r="U12" s="33">
        <v>5957572.8099999996</v>
      </c>
      <c r="V12" s="34">
        <f t="shared" si="1"/>
        <v>33075734.509999998</v>
      </c>
    </row>
    <row r="13" spans="1:22">
      <c r="A13" s="22">
        <v>2402202000</v>
      </c>
      <c r="B13" s="23" t="s">
        <v>91</v>
      </c>
      <c r="C13" s="35">
        <v>0</v>
      </c>
      <c r="D13" s="36">
        <v>82411.009999999995</v>
      </c>
      <c r="E13" s="36">
        <v>0</v>
      </c>
      <c r="F13" s="36">
        <v>10187.780000000001</v>
      </c>
      <c r="G13" s="36">
        <v>3918.37</v>
      </c>
      <c r="H13" s="36">
        <v>1346.5</v>
      </c>
      <c r="I13" s="36">
        <v>31712.73</v>
      </c>
      <c r="J13" s="36">
        <v>0</v>
      </c>
      <c r="K13" s="36">
        <v>37687.81</v>
      </c>
      <c r="L13" s="36">
        <v>0</v>
      </c>
      <c r="M13" s="36">
        <v>1194.01</v>
      </c>
      <c r="N13" s="36">
        <v>0</v>
      </c>
      <c r="O13" s="37">
        <f t="shared" si="0"/>
        <v>168458.21</v>
      </c>
      <c r="P13" s="35">
        <v>0</v>
      </c>
      <c r="Q13" s="36">
        <v>3286.43</v>
      </c>
      <c r="R13" s="36">
        <v>0</v>
      </c>
      <c r="S13" s="36">
        <v>190223.59</v>
      </c>
      <c r="T13" s="36">
        <v>5000922.01</v>
      </c>
      <c r="U13" s="36">
        <v>3401001.54</v>
      </c>
      <c r="V13" s="37">
        <f t="shared" si="1"/>
        <v>8595433.5700000003</v>
      </c>
    </row>
    <row r="14" spans="1:22">
      <c r="B14" s="11" t="s">
        <v>92</v>
      </c>
      <c r="C14" s="3">
        <f>+SUM(C4:C13)</f>
        <v>137224789.98000002</v>
      </c>
      <c r="D14" s="3">
        <f t="shared" ref="D14:V14" si="2">+SUM(D4:D13)</f>
        <v>89444663.610000014</v>
      </c>
      <c r="E14" s="3">
        <f t="shared" si="2"/>
        <v>109954794.14000002</v>
      </c>
      <c r="F14" s="3">
        <f t="shared" si="2"/>
        <v>119116712.75</v>
      </c>
      <c r="G14" s="3">
        <f t="shared" si="2"/>
        <v>185118933.62</v>
      </c>
      <c r="H14" s="3">
        <f t="shared" si="2"/>
        <v>196927836.15000001</v>
      </c>
      <c r="I14" s="3">
        <f t="shared" si="2"/>
        <v>153819685.78</v>
      </c>
      <c r="J14" s="3">
        <f t="shared" si="2"/>
        <v>131847354.88000001</v>
      </c>
      <c r="K14" s="3">
        <f t="shared" si="2"/>
        <v>201778594.05000001</v>
      </c>
      <c r="L14" s="3">
        <f t="shared" si="2"/>
        <v>144077405.03999999</v>
      </c>
      <c r="M14" s="3">
        <f t="shared" si="2"/>
        <v>154271260.97999999</v>
      </c>
      <c r="N14" s="3">
        <f t="shared" si="2"/>
        <v>88018462.279999986</v>
      </c>
      <c r="O14" s="4">
        <f t="shared" si="2"/>
        <v>1711600493.2599998</v>
      </c>
      <c r="P14" s="3">
        <f t="shared" si="2"/>
        <v>129519575.64999998</v>
      </c>
      <c r="Q14" s="3">
        <f t="shared" si="2"/>
        <v>188037616.09</v>
      </c>
      <c r="R14" s="3">
        <f t="shared" si="2"/>
        <v>207655685.26999998</v>
      </c>
      <c r="S14" s="3">
        <f t="shared" si="2"/>
        <v>122934870.49000001</v>
      </c>
      <c r="T14" s="3">
        <f t="shared" si="2"/>
        <v>216563741.17999998</v>
      </c>
      <c r="U14" s="3">
        <f t="shared" si="2"/>
        <v>194367925.31999999</v>
      </c>
      <c r="V14" s="4">
        <f t="shared" si="2"/>
        <v>1059079414</v>
      </c>
    </row>
    <row r="15" spans="1:22">
      <c r="B15" s="12" t="s">
        <v>93</v>
      </c>
      <c r="C15" s="15">
        <f>+C14/C17</f>
        <v>0.9092235402987624</v>
      </c>
      <c r="D15" s="15">
        <f t="shared" ref="D15:V15" si="3">+D14/D17</f>
        <v>0.82800365441391233</v>
      </c>
      <c r="E15" s="15">
        <f t="shared" si="3"/>
        <v>0.82458572923822404</v>
      </c>
      <c r="F15" s="15">
        <f t="shared" si="3"/>
        <v>0.87114625756864372</v>
      </c>
      <c r="G15" s="15">
        <f t="shared" si="3"/>
        <v>0.89542228849845629</v>
      </c>
      <c r="H15" s="15">
        <f t="shared" si="3"/>
        <v>0.87398327268252129</v>
      </c>
      <c r="I15" s="15">
        <f t="shared" si="3"/>
        <v>0.88376682205765467</v>
      </c>
      <c r="J15" s="15">
        <f t="shared" si="3"/>
        <v>0.83827038552699418</v>
      </c>
      <c r="K15" s="15">
        <f t="shared" si="3"/>
        <v>0.89239755633491136</v>
      </c>
      <c r="L15" s="15">
        <f t="shared" si="3"/>
        <v>0.8636025966124028</v>
      </c>
      <c r="M15" s="15">
        <f t="shared" si="3"/>
        <v>0.82190277636907183</v>
      </c>
      <c r="N15" s="15">
        <f t="shared" si="3"/>
        <v>0.79264415734224392</v>
      </c>
      <c r="O15" s="15">
        <f t="shared" si="3"/>
        <v>0.86265272494905754</v>
      </c>
      <c r="P15" s="15">
        <f t="shared" si="3"/>
        <v>0.81613356631490808</v>
      </c>
      <c r="Q15" s="15">
        <f t="shared" si="3"/>
        <v>0.82846821983186036</v>
      </c>
      <c r="R15" s="15">
        <f t="shared" si="3"/>
        <v>0.86698642643006507</v>
      </c>
      <c r="S15" s="15">
        <f t="shared" si="3"/>
        <v>0.85760445930656981</v>
      </c>
      <c r="T15" s="15">
        <f t="shared" si="3"/>
        <v>0.89082471044406797</v>
      </c>
      <c r="U15" s="15">
        <f t="shared" si="3"/>
        <v>0.86283138679917326</v>
      </c>
      <c r="V15" s="15">
        <f t="shared" si="3"/>
        <v>0.85623501198570628</v>
      </c>
    </row>
    <row r="16" spans="1:22">
      <c r="B16" s="13"/>
    </row>
    <row r="17" spans="1:22">
      <c r="B17" s="11" t="s">
        <v>94</v>
      </c>
      <c r="C17" s="3">
        <v>150925249.84</v>
      </c>
      <c r="D17" s="3">
        <v>108024479.28000008</v>
      </c>
      <c r="E17" s="3">
        <v>133345497.31000003</v>
      </c>
      <c r="F17" s="3">
        <v>136735607.50000003</v>
      </c>
      <c r="G17" s="3">
        <v>206739251.41000012</v>
      </c>
      <c r="H17" s="3">
        <v>225322202.73000008</v>
      </c>
      <c r="I17" s="3">
        <v>174050079.66000018</v>
      </c>
      <c r="J17" s="3">
        <v>157284996.7700001</v>
      </c>
      <c r="K17" s="3">
        <v>226108411.67999986</v>
      </c>
      <c r="L17" s="3">
        <v>166832991.93999991</v>
      </c>
      <c r="M17" s="3">
        <v>187700133.66000015</v>
      </c>
      <c r="N17" s="3">
        <v>111044106.57000001</v>
      </c>
      <c r="O17" s="4">
        <f t="shared" ref="O17" si="4">+SUM(C17:N17)</f>
        <v>1984113008.3500001</v>
      </c>
      <c r="P17" s="60">
        <v>158698993.63999984</v>
      </c>
      <c r="Q17" s="3">
        <v>226970222.37999991</v>
      </c>
      <c r="R17" s="3">
        <v>239514344.10000005</v>
      </c>
      <c r="S17" s="3">
        <v>143346818.16999999</v>
      </c>
      <c r="T17" s="3">
        <v>243104775.43000007</v>
      </c>
      <c r="U17" s="3">
        <v>225267564.78</v>
      </c>
      <c r="V17" s="4">
        <f t="shared" ref="V17" si="5">+SUM(P17:U17)</f>
        <v>1236902718.4999998</v>
      </c>
    </row>
    <row r="18" spans="1:22">
      <c r="B18" s="12" t="s">
        <v>79</v>
      </c>
      <c r="C18" s="15">
        <f>+C17/C20</f>
        <v>0.4571270860575487</v>
      </c>
      <c r="D18" s="15">
        <f t="shared" ref="D18:V18" si="6">+D17/D20</f>
        <v>0.37113150968591846</v>
      </c>
      <c r="E18" s="15">
        <f t="shared" si="6"/>
        <v>0.32945049075410998</v>
      </c>
      <c r="F18" s="15">
        <f t="shared" si="6"/>
        <v>0.39920508675525446</v>
      </c>
      <c r="G18" s="15">
        <f t="shared" si="6"/>
        <v>0.4155680870013615</v>
      </c>
      <c r="H18" s="15">
        <f t="shared" si="6"/>
        <v>0.44228545432031224</v>
      </c>
      <c r="I18" s="15">
        <f t="shared" si="6"/>
        <v>0.4076696825794035</v>
      </c>
      <c r="J18" s="15">
        <f t="shared" si="6"/>
        <v>0.38156512071822296</v>
      </c>
      <c r="K18" s="15">
        <f t="shared" si="6"/>
        <v>0.48669124590540563</v>
      </c>
      <c r="L18" s="15">
        <f t="shared" si="6"/>
        <v>0.47303501913064133</v>
      </c>
      <c r="M18" s="15">
        <f t="shared" si="6"/>
        <v>0.45394116345323332</v>
      </c>
      <c r="N18" s="15">
        <f t="shared" si="6"/>
        <v>0.35933478371668515</v>
      </c>
      <c r="O18" s="24">
        <f t="shared" si="6"/>
        <v>0.41732406191824772</v>
      </c>
      <c r="P18" s="15">
        <f t="shared" si="6"/>
        <v>0.41019787303359695</v>
      </c>
      <c r="Q18" s="15">
        <f t="shared" si="6"/>
        <v>0.52103632430300373</v>
      </c>
      <c r="R18" s="15">
        <f t="shared" si="6"/>
        <v>0.48280213742800776</v>
      </c>
      <c r="S18" s="15">
        <f t="shared" si="6"/>
        <v>0.37276197321327292</v>
      </c>
      <c r="T18" s="15">
        <f t="shared" si="6"/>
        <v>0.5045287661043012</v>
      </c>
      <c r="U18" s="15">
        <f t="shared" si="6"/>
        <v>0.47522443359282446</v>
      </c>
      <c r="V18" s="24">
        <f t="shared" si="6"/>
        <v>0.46517394708113985</v>
      </c>
    </row>
    <row r="19" spans="1:22">
      <c r="B19" s="13"/>
      <c r="U19" s="2"/>
    </row>
    <row r="20" spans="1:22">
      <c r="B20" s="11" t="s">
        <v>80</v>
      </c>
      <c r="C20" s="3">
        <v>330160374.3100003</v>
      </c>
      <c r="D20" s="3">
        <v>291067927.29999977</v>
      </c>
      <c r="E20" s="3">
        <v>404751248.07000005</v>
      </c>
      <c r="F20" s="3">
        <v>342519702.3700006</v>
      </c>
      <c r="G20" s="3">
        <v>497485870.25000018</v>
      </c>
      <c r="H20" s="3">
        <v>509449724.21999907</v>
      </c>
      <c r="I20" s="3">
        <v>426938982.95000076</v>
      </c>
      <c r="J20" s="3">
        <v>412210100.52999955</v>
      </c>
      <c r="K20" s="3">
        <v>464582861.48000038</v>
      </c>
      <c r="L20" s="3">
        <v>352686344.96999997</v>
      </c>
      <c r="M20" s="3">
        <v>413490004.36999959</v>
      </c>
      <c r="N20" s="3">
        <v>309026878.56000024</v>
      </c>
      <c r="O20" s="4">
        <f t="shared" ref="O20" si="7">+SUM(C20:N20)</f>
        <v>4754370019.3800011</v>
      </c>
      <c r="P20" s="3">
        <v>386883999.34000075</v>
      </c>
      <c r="Q20" s="3">
        <v>435613049.98000008</v>
      </c>
      <c r="R20" s="3">
        <v>496092136.99000007</v>
      </c>
      <c r="S20" s="3">
        <v>384553222.8900001</v>
      </c>
      <c r="T20" s="3">
        <v>481845222.24000013</v>
      </c>
      <c r="U20" s="3">
        <v>474023532.57999945</v>
      </c>
      <c r="V20" s="4">
        <f t="shared" ref="V20" si="8">+SUM(P20:U20)</f>
        <v>2659011164.0200005</v>
      </c>
    </row>
    <row r="21" spans="1:22">
      <c r="B21" s="12" t="s">
        <v>81</v>
      </c>
      <c r="C21" s="15">
        <f>+C20/C23</f>
        <v>8.7597272779510252E-2</v>
      </c>
      <c r="D21" s="15">
        <f t="shared" ref="D21:V21" si="9">+D20/D23</f>
        <v>7.7092567699614062E-2</v>
      </c>
      <c r="E21" s="15">
        <f t="shared" si="9"/>
        <v>8.7143351189187923E-2</v>
      </c>
      <c r="F21" s="15">
        <f t="shared" si="9"/>
        <v>8.143164454594648E-2</v>
      </c>
      <c r="G21" s="15">
        <f t="shared" si="9"/>
        <v>0.10088381770238039</v>
      </c>
      <c r="H21" s="15">
        <f t="shared" si="9"/>
        <v>0.11190056317764677</v>
      </c>
      <c r="I21" s="15">
        <f t="shared" si="9"/>
        <v>9.3539626492056369E-2</v>
      </c>
      <c r="J21" s="15">
        <f t="shared" si="9"/>
        <v>8.6656413141408858E-2</v>
      </c>
      <c r="K21" s="15">
        <f t="shared" si="9"/>
        <v>9.1686207649275681E-2</v>
      </c>
      <c r="L21" s="15">
        <f t="shared" si="9"/>
        <v>7.2838715425136563E-2</v>
      </c>
      <c r="M21" s="15">
        <f t="shared" si="9"/>
        <v>8.1709417902054202E-2</v>
      </c>
      <c r="N21" s="15">
        <f t="shared" si="9"/>
        <v>6.8602078913402684E-2</v>
      </c>
      <c r="O21" s="24">
        <f t="shared" si="9"/>
        <v>8.6957210488727538E-2</v>
      </c>
      <c r="P21" s="15">
        <f t="shared" si="9"/>
        <v>8.751970011335429E-2</v>
      </c>
      <c r="Q21" s="15">
        <f t="shared" si="9"/>
        <v>9.6202939328622797E-2</v>
      </c>
      <c r="R21" s="15">
        <f t="shared" si="9"/>
        <v>0.10124985087702167</v>
      </c>
      <c r="S21" s="15">
        <f t="shared" si="9"/>
        <v>8.6247505906203947E-2</v>
      </c>
      <c r="T21" s="15">
        <f t="shared" si="9"/>
        <v>8.8465885823501969E-2</v>
      </c>
      <c r="U21" s="15">
        <f t="shared" si="9"/>
        <v>9.3593021018132258E-2</v>
      </c>
      <c r="V21" s="24">
        <f t="shared" si="9"/>
        <v>9.2267796915135064E-2</v>
      </c>
    </row>
    <row r="22" spans="1:22">
      <c r="U22" s="2"/>
    </row>
    <row r="23" spans="1:22">
      <c r="B23" s="11" t="s">
        <v>82</v>
      </c>
      <c r="C23" s="3">
        <v>3769071385.8300347</v>
      </c>
      <c r="D23" s="3">
        <v>3775564052.2200031</v>
      </c>
      <c r="E23" s="3">
        <v>4644660120.8999462</v>
      </c>
      <c r="F23" s="3">
        <v>4206223566.7700343</v>
      </c>
      <c r="G23" s="3">
        <v>4931275219.1599684</v>
      </c>
      <c r="H23" s="3">
        <v>4552700270.2499952</v>
      </c>
      <c r="I23" s="3">
        <v>4564257940.310009</v>
      </c>
      <c r="J23" s="3">
        <v>4756833171.2200136</v>
      </c>
      <c r="K23" s="3">
        <v>5067096495.6600056</v>
      </c>
      <c r="L23" s="3">
        <v>4842017640.0899057</v>
      </c>
      <c r="M23" s="3">
        <v>5060493820.5000277</v>
      </c>
      <c r="N23" s="3">
        <v>4504628481.4500885</v>
      </c>
      <c r="O23" s="4">
        <v>54674822164.360031</v>
      </c>
      <c r="P23" s="3">
        <v>4420536163.159997</v>
      </c>
      <c r="Q23" s="3">
        <v>4528063830.6899862</v>
      </c>
      <c r="R23" s="3">
        <v>4899682643.4100618</v>
      </c>
      <c r="S23" s="3">
        <v>4458717024.3300734</v>
      </c>
      <c r="T23" s="3">
        <v>5446678318.4800539</v>
      </c>
      <c r="U23" s="3">
        <v>5064731615.9199991</v>
      </c>
      <c r="V23" s="4">
        <f t="shared" ref="V23" si="10">+SUM(P23:U23)</f>
        <v>28818409595.99017</v>
      </c>
    </row>
    <row r="24" spans="1:22">
      <c r="B24" s="11"/>
    </row>
    <row r="25" spans="1:22">
      <c r="B25" s="11" t="s">
        <v>95</v>
      </c>
      <c r="C25" s="3">
        <v>430935121.71000022</v>
      </c>
      <c r="D25" s="3">
        <v>354076745.88000005</v>
      </c>
      <c r="E25" s="3">
        <v>449018472.21000028</v>
      </c>
      <c r="F25" s="3">
        <v>356806566.66999984</v>
      </c>
      <c r="G25" s="3">
        <v>457480768.30000001</v>
      </c>
      <c r="H25" s="3">
        <v>446968205.44999999</v>
      </c>
      <c r="I25" s="3">
        <v>435866549.52000046</v>
      </c>
      <c r="J25" s="3">
        <v>388663292.67000002</v>
      </c>
      <c r="K25" s="3">
        <v>495728238.44999993</v>
      </c>
      <c r="L25" s="3">
        <v>451992927.70000017</v>
      </c>
      <c r="M25" s="3">
        <v>437238082.15000027</v>
      </c>
      <c r="N25" s="3">
        <v>393333599.90000004</v>
      </c>
      <c r="O25" s="4">
        <f t="shared" ref="O25" si="11">+SUM(C25:N25)</f>
        <v>5098108570.6100006</v>
      </c>
      <c r="P25" s="60">
        <v>376808820.36000001</v>
      </c>
      <c r="Q25" s="3">
        <v>476354083.88000029</v>
      </c>
      <c r="R25" s="3">
        <v>494858777.19999981</v>
      </c>
      <c r="S25" s="3">
        <v>373209185.76999986</v>
      </c>
      <c r="T25" s="3">
        <v>508922181.30000007</v>
      </c>
      <c r="U25" s="3">
        <v>528651793.37999982</v>
      </c>
      <c r="V25" s="4">
        <f t="shared" ref="V25" si="12">+SUM(P25:U25)</f>
        <v>2758804841.8899999</v>
      </c>
    </row>
    <row r="26" spans="1:22">
      <c r="B26" s="12" t="s">
        <v>96</v>
      </c>
      <c r="C26" s="15">
        <f>+C17/C25</f>
        <v>0.35022731319998057</v>
      </c>
      <c r="D26" s="15">
        <f t="shared" ref="D26:V26" si="13">+D17/D25</f>
        <v>0.3050877543836516</v>
      </c>
      <c r="E26" s="15">
        <f t="shared" si="13"/>
        <v>0.29697107260129829</v>
      </c>
      <c r="F26" s="15">
        <f t="shared" si="13"/>
        <v>0.38322054657268367</v>
      </c>
      <c r="G26" s="15">
        <f t="shared" si="13"/>
        <v>0.45190807075506984</v>
      </c>
      <c r="H26" s="15">
        <f t="shared" si="13"/>
        <v>0.50411237305604217</v>
      </c>
      <c r="I26" s="15">
        <f t="shared" si="13"/>
        <v>0.39931965380613271</v>
      </c>
      <c r="J26" s="15">
        <f t="shared" si="13"/>
        <v>0.40468189236369467</v>
      </c>
      <c r="K26" s="15">
        <f t="shared" si="13"/>
        <v>0.45611364078628247</v>
      </c>
      <c r="L26" s="15">
        <f t="shared" si="13"/>
        <v>0.36910531496353732</v>
      </c>
      <c r="M26" s="15">
        <f t="shared" si="13"/>
        <v>0.42928587724343542</v>
      </c>
      <c r="N26" s="15">
        <f t="shared" si="13"/>
        <v>0.28231533384951485</v>
      </c>
      <c r="O26" s="15">
        <f t="shared" si="13"/>
        <v>0.38918610321250896</v>
      </c>
      <c r="P26" s="15">
        <f t="shared" si="13"/>
        <v>0.42116581424070737</v>
      </c>
      <c r="Q26" s="15">
        <f t="shared" si="13"/>
        <v>0.47647376197823593</v>
      </c>
      <c r="R26" s="15">
        <f t="shared" si="13"/>
        <v>0.48400544788801242</v>
      </c>
      <c r="S26" s="15">
        <f t="shared" si="13"/>
        <v>0.38409241689549756</v>
      </c>
      <c r="T26" s="15">
        <f t="shared" si="13"/>
        <v>0.4776855565796107</v>
      </c>
      <c r="U26" s="15">
        <f t="shared" si="13"/>
        <v>0.42611709181902951</v>
      </c>
      <c r="V26" s="15">
        <f t="shared" si="13"/>
        <v>0.44834730594884104</v>
      </c>
    </row>
    <row r="28" spans="1:22">
      <c r="A28" s="2" t="s">
        <v>83</v>
      </c>
    </row>
    <row r="29" spans="1:22">
      <c r="A29" s="2" t="s">
        <v>84</v>
      </c>
    </row>
    <row r="30" spans="1:22">
      <c r="A30" s="2" t="s">
        <v>97</v>
      </c>
    </row>
    <row r="31" spans="1:22">
      <c r="A31" s="2" t="s">
        <v>98</v>
      </c>
    </row>
    <row r="32" spans="1:22">
      <c r="A32" s="2" t="s">
        <v>56</v>
      </c>
    </row>
  </sheetData>
  <mergeCells count="2">
    <mergeCell ref="C2:O2"/>
    <mergeCell ref="P2:V2"/>
  </mergeCells>
  <pageMargins left="0.2" right="0.22" top="0.74803149606299213" bottom="0.42" header="0.31496062992125984" footer="0.31496062992125984"/>
  <pageSetup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8"/>
  <sheetViews>
    <sheetView workbookViewId="0">
      <selection activeCell="C24" sqref="C24"/>
    </sheetView>
  </sheetViews>
  <sheetFormatPr baseColWidth="10" defaultRowHeight="12.75"/>
  <cols>
    <col min="1" max="1" width="10.42578125" style="52" customWidth="1"/>
    <col min="2" max="13" width="10.140625" style="50" bestFit="1" customWidth="1"/>
    <col min="14" max="14" width="11.42578125" style="55"/>
    <col min="15" max="20" width="10.140625" style="50" bestFit="1" customWidth="1"/>
    <col min="21" max="21" width="13.85546875" style="55" bestFit="1" customWidth="1"/>
    <col min="22" max="16384" width="11.42578125" style="50"/>
  </cols>
  <sheetData>
    <row r="1" spans="1:21">
      <c r="A1" s="59" t="s">
        <v>59</v>
      </c>
    </row>
    <row r="2" spans="1:21">
      <c r="A2" s="51" t="s">
        <v>57</v>
      </c>
    </row>
    <row r="3" spans="1:21">
      <c r="B3" s="64">
        <v>2011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  <c r="O3" s="64">
        <v>2012</v>
      </c>
      <c r="P3" s="65"/>
      <c r="Q3" s="65"/>
      <c r="R3" s="65"/>
      <c r="S3" s="65"/>
      <c r="T3" s="65"/>
      <c r="U3" s="66"/>
    </row>
    <row r="4" spans="1:21">
      <c r="B4" s="44" t="s">
        <v>21</v>
      </c>
      <c r="C4" s="45" t="s">
        <v>22</v>
      </c>
      <c r="D4" s="45" t="s">
        <v>23</v>
      </c>
      <c r="E4" s="45" t="s">
        <v>24</v>
      </c>
      <c r="F4" s="45" t="s">
        <v>25</v>
      </c>
      <c r="G4" s="45" t="s">
        <v>26</v>
      </c>
      <c r="H4" s="45" t="s">
        <v>27</v>
      </c>
      <c r="I4" s="45" t="s">
        <v>28</v>
      </c>
      <c r="J4" s="45" t="s">
        <v>29</v>
      </c>
      <c r="K4" s="45" t="s">
        <v>30</v>
      </c>
      <c r="L4" s="45" t="s">
        <v>31</v>
      </c>
      <c r="M4" s="45" t="s">
        <v>32</v>
      </c>
      <c r="N4" s="45" t="s">
        <v>60</v>
      </c>
      <c r="O4" s="44" t="s">
        <v>21</v>
      </c>
      <c r="P4" s="45" t="s">
        <v>22</v>
      </c>
      <c r="Q4" s="45" t="s">
        <v>23</v>
      </c>
      <c r="R4" s="45" t="s">
        <v>24</v>
      </c>
      <c r="S4" s="45" t="s">
        <v>25</v>
      </c>
      <c r="T4" s="45" t="s">
        <v>26</v>
      </c>
      <c r="U4" s="46" t="s">
        <v>61</v>
      </c>
    </row>
    <row r="5" spans="1:21">
      <c r="A5" s="47" t="s">
        <v>63</v>
      </c>
      <c r="B5" s="48">
        <v>147170268.8999998</v>
      </c>
      <c r="C5" s="49">
        <v>204650116.66000003</v>
      </c>
      <c r="D5" s="49">
        <v>231423347.81000018</v>
      </c>
      <c r="E5" s="49">
        <v>268381287.55999911</v>
      </c>
      <c r="F5" s="49">
        <v>193958950.78999919</v>
      </c>
      <c r="G5" s="49">
        <v>189518018.44999951</v>
      </c>
      <c r="H5" s="49">
        <v>24694762.159999669</v>
      </c>
      <c r="I5" s="49">
        <v>123602889.05000007</v>
      </c>
      <c r="J5" s="49">
        <v>-29681100.269999981</v>
      </c>
      <c r="K5" s="49">
        <v>39906361.620000005</v>
      </c>
      <c r="L5" s="49">
        <v>155339935.17000085</v>
      </c>
      <c r="M5" s="49">
        <v>214358903.6899994</v>
      </c>
      <c r="N5" s="56">
        <v>1763323741.5899992</v>
      </c>
      <c r="O5" s="48">
        <v>159718811.50999939</v>
      </c>
      <c r="P5" s="49">
        <v>28364992.199999869</v>
      </c>
      <c r="Q5" s="49">
        <v>130703935.58999979</v>
      </c>
      <c r="R5" s="49">
        <v>52247887.520000458</v>
      </c>
      <c r="S5" s="49">
        <v>113869665.13999963</v>
      </c>
      <c r="T5" s="49">
        <v>-12554667.460000336</v>
      </c>
      <c r="U5" s="56">
        <v>472350624.49999881</v>
      </c>
    </row>
    <row r="6" spans="1:21">
      <c r="A6" s="58" t="s">
        <v>58</v>
      </c>
      <c r="B6" s="53">
        <v>-149993489.34999999</v>
      </c>
      <c r="C6" s="54">
        <v>-106087631.70000008</v>
      </c>
      <c r="D6" s="54">
        <v>-128006348.79000004</v>
      </c>
      <c r="E6" s="54">
        <v>-128474550.33000003</v>
      </c>
      <c r="F6" s="54">
        <v>-204947186.97000012</v>
      </c>
      <c r="G6" s="54">
        <v>-223118008.64000008</v>
      </c>
      <c r="H6" s="54">
        <v>-163141525.53000018</v>
      </c>
      <c r="I6" s="54">
        <v>-145660633.2100001</v>
      </c>
      <c r="J6" s="54">
        <v>-213354347.23999986</v>
      </c>
      <c r="K6" s="54">
        <v>-164588306.5699999</v>
      </c>
      <c r="L6" s="54">
        <v>-177399849.08000013</v>
      </c>
      <c r="M6" s="54">
        <v>-109335890.76000001</v>
      </c>
      <c r="N6" s="57">
        <v>-1914107768.1700001</v>
      </c>
      <c r="O6" s="53">
        <v>-157312233.05999982</v>
      </c>
      <c r="P6" s="54">
        <v>-224198084.5099999</v>
      </c>
      <c r="Q6" s="54">
        <v>-237169939.67000005</v>
      </c>
      <c r="R6" s="54">
        <v>-141500161.51999998</v>
      </c>
      <c r="S6" s="54">
        <v>-230815185.93000007</v>
      </c>
      <c r="T6" s="54">
        <v>-221734142.71000001</v>
      </c>
      <c r="U6" s="57">
        <v>-1212729747.3999999</v>
      </c>
    </row>
    <row r="8" spans="1:21">
      <c r="A8" s="2" t="s">
        <v>56</v>
      </c>
    </row>
  </sheetData>
  <mergeCells count="2">
    <mergeCell ref="B3:N3"/>
    <mergeCell ref="O3:U3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X</vt:lpstr>
      <vt:lpstr>M</vt:lpstr>
      <vt:lpstr>BC</vt:lpstr>
      <vt:lpstr>XAgro</vt:lpstr>
      <vt:lpstr>MAgro</vt:lpstr>
      <vt:lpstr>BCAgro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Rodriguez</dc:creator>
  <cp:lastModifiedBy>Borisra</cp:lastModifiedBy>
  <cp:lastPrinted>2012-09-04T13:49:06Z</cp:lastPrinted>
  <dcterms:created xsi:type="dcterms:W3CDTF">2012-08-08T14:07:15Z</dcterms:created>
  <dcterms:modified xsi:type="dcterms:W3CDTF">2012-09-04T13:49:09Z</dcterms:modified>
</cp:coreProperties>
</file>